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ΕΠΙΔΟΜΑΤΑ ΚΑΤΝΩΝ" sheetId="1" r:id="rId1"/>
    <sheet name="ΔΑΠΑΝΕΣ ΚΑΤΝΩΝ" sheetId="2" r:id="rId2"/>
    <sheet name="ΠΑΡΑΛΑΒΗ ΠΙΣΤΟΠΟΙΗΣΗΣ" sheetId="3" r:id="rId3"/>
  </sheets>
  <definedNames>
    <definedName name="_xlnm.Print_Area" localSheetId="1">'ΔΑΠΑΝΕΣ ΚΑΤΝΩΝ'!$A$6:$H$49</definedName>
    <definedName name="_xlnm.Print_Area" localSheetId="0">'ΕΠΙΔΟΜΑΤΑ ΚΑΤΝΩΝ'!$A$3:$U$48</definedName>
    <definedName name="_xlnm.Print_Area" localSheetId="2">'ΠΑΡΑΛΑΒΗ ΠΙΣΤΟΠΟΙΗΣΗΣ'!$A$6:$H$46</definedName>
  </definedNames>
  <calcPr fullCalcOnLoad="1"/>
</workbook>
</file>

<file path=xl/sharedStrings.xml><?xml version="1.0" encoding="utf-8"?>
<sst xmlns="http://schemas.openxmlformats.org/spreadsheetml/2006/main" count="197" uniqueCount="106">
  <si>
    <t>Α/Α</t>
  </si>
  <si>
    <t>ΚΑΘΑΡΟ ΠΛΗΡΩΤΕΟ ΠΟΣΟ</t>
  </si>
  <si>
    <t>ΤΡΑΠΕΖΑ</t>
  </si>
  <si>
    <t>ΟΝΟΜΑΤΕΠΩΝΥΜΟ</t>
  </si>
  <si>
    <t xml:space="preserve">ΣΥΝΟΛΑ:   </t>
  </si>
  <si>
    <t>Ο Υπεύθυνος του Υποέργου</t>
  </si>
  <si>
    <t>ημερομηνία:</t>
  </si>
  <si>
    <t>ΟΝΟΜΑΤΕΠΩΝΥΜΟ – ΥΠΟΓΡΑΦΗ- ΣΦΡΑΓΙΔΑ ΚΕΚ</t>
  </si>
  <si>
    <t>*</t>
  </si>
  <si>
    <t>ΠΡΟΓΡ/ΤΟΣ ΚΑΤΑΡΤΙΣΗΣ:</t>
  </si>
  <si>
    <t>ΤΟΠΟΣ ΥΛΟΠΟΙΗΣΗΣ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</si>
  <si>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</si>
  <si>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</si>
  <si>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</si>
  <si>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</si>
  <si>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</si>
  <si>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</si>
  <si>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</si>
  <si>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</si>
  <si>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</si>
  <si>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</si>
  <si>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</si>
  <si>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[14]</t>
  </si>
  <si>
    <t>[15]</t>
  </si>
  <si>
    <t>[16]</t>
  </si>
  <si>
    <t>[17]</t>
  </si>
  <si>
    <t>[18]</t>
  </si>
  <si>
    <t>[19]</t>
  </si>
  <si>
    <t>[20]</t>
  </si>
  <si>
    <r>
      <t xml:space="preserve">ΑΡΙΘ. ΔΙΠΛΟΤ. Δ.Ο.Υ
</t>
    </r>
    <r>
      <rPr>
        <b/>
        <sz val="12"/>
        <color indexed="10"/>
        <rFont val="Times New Roman"/>
        <family val="1"/>
      </rPr>
      <t>**</t>
    </r>
  </si>
  <si>
    <t>**</t>
  </si>
  <si>
    <t>ΗΜ/ΝΙΑ ΠΑΡΑΣΤΑΤΙΚΟΥ</t>
  </si>
  <si>
    <t>ΟΝΟΜΑΤΕΠΩΝΥΜΟ – ΥΠΟΓΡΑΦΗ- 
ΣΦΡΑΓΙΔΑ ΚΕΚ</t>
  </si>
  <si>
    <t>****</t>
  </si>
  <si>
    <t>ΗΜ/ΝΙΑ ΑΠΟΔΟΣΗΣ ΑΣΦ. ΕΙΣΦΟΡΩΝ ΣΤΟ ΙΚΑ</t>
  </si>
  <si>
    <t>ΕΘΝΙΚΗ</t>
  </si>
  <si>
    <t>ΕΜΠΟΡΙΚΗ</t>
  </si>
  <si>
    <t>ALPHA</t>
  </si>
  <si>
    <t>PROBANK</t>
  </si>
  <si>
    <t>ΑΤΤΙΚΗΣ</t>
  </si>
  <si>
    <t>ΕΛΛΗΝΙΚΗ</t>
  </si>
  <si>
    <t>MILLENIUM BANK</t>
  </si>
  <si>
    <t>ΚΥΠΡΟΥ</t>
  </si>
  <si>
    <t>επιλέξτε…</t>
  </si>
  <si>
    <t>EFG EUROBANK-ERGASIAS</t>
  </si>
  <si>
    <t>ΓΕΝΙΚΗ</t>
  </si>
  <si>
    <t>Α1.  ΠΙΝΑΚΑΣ ΚΑΤΑΒΟΛΗΣ ΕΚΠΑΙΔΕΥΤΙΚΩΝ ΕΠΙΔΟΜΑΤΩΝ ΚΑΤΑΡΤΙΣΘΕΝΤΩΝ</t>
  </si>
  <si>
    <t>ΠΡΑΞΗ</t>
  </si>
  <si>
    <t>ΤΙΤΛΟΣ ΠΡΑΞΗΣ</t>
  </si>
  <si>
    <t>ΑΡ. ΕΓΚΡΙΤΙΚΗΣ ΑΠΟΦΑΣΗΣ ΥΠΟΕΡΓΟΥ</t>
  </si>
  <si>
    <t>ΚΩΔΙΚΟΙ</t>
  </si>
  <si>
    <t>ΥΠΟΕΡΓΟΥ:</t>
  </si>
  <si>
    <t xml:space="preserve">ΑΝΑΔΟΧΟΣ ΦΟΡΕΑΣ </t>
  </si>
  <si>
    <t>Ε.ΚΕ.ΠΙΣ.:</t>
  </si>
  <si>
    <t>ΤΙΤΛΟΣ ΠΡΟΓΡΑΜΜΑΤΟΣ ΚΑΤΑΡΤΙΣΗΣ</t>
  </si>
  <si>
    <t>T-BANK</t>
  </si>
  <si>
    <t>CITIBANK</t>
  </si>
  <si>
    <t>HSBC</t>
  </si>
  <si>
    <r>
      <t xml:space="preserve">ΟΝΟΜΑΤΕΠΩΝΥΜΟ
</t>
    </r>
    <r>
      <rPr>
        <b/>
        <i/>
        <sz val="9"/>
        <rFont val="Times New Roman"/>
        <family val="1"/>
      </rPr>
      <t>(Αναγράφονται ΜΟΝΟΝ οι δικαιούχοι εκπ/κού επιδόματος)</t>
    </r>
  </si>
  <si>
    <t>ΣΥΝΟΛΟ
 ΠΡΑΓΜ/ΣΩΝ ΩΡΩΝ ΚΑΤΑΡΤΙΣΗΣ
(ΠΑΡΟΥΣΙΕΣ)</t>
  </si>
  <si>
    <t>ΕΚΠΑΙΔΕΥ-ΤΙΚΟ
ΕΠΙΔΟΜΑ
ΑΝΑ ΩΡΑ
(μικτό)</t>
  </si>
  <si>
    <t>ΣΥΝΟΛΟ ΕΚΠ/ΚΟΥ ΕΠΙΔΟΜΑΤΟΣ (μικτό)</t>
  </si>
  <si>
    <t>ΠΑΡΑΚΡΑΤΗΘΕΙΣ ΦΟΡΟΣ &amp; ΧΑΡ/ΜΟ</t>
  </si>
  <si>
    <r>
      <t>Ε.ΚΟ.</t>
    </r>
    <r>
      <rPr>
        <b/>
        <sz val="18"/>
        <color indexed="10"/>
        <rFont val="Times New Roman"/>
        <family val="1"/>
      </rPr>
      <t>*</t>
    </r>
  </si>
  <si>
    <t>ΗΜ/ΝΙΑ ΕΠΙΤΑΓΗΣ ή ΠΙΣΤΩΣΗΣ ΛΟΓ/ΜΟΥ</t>
  </si>
  <si>
    <t>ΤΡΟΠΟΣ ΠΛΗΡΩΜΗΣ</t>
  </si>
  <si>
    <t>ΥΠΟΓΡΑΦΗ
ΚΑΤΑΡΤΙΣΘΕΝΤΟΣ</t>
  </si>
  <si>
    <t>Επισυνάπτεται φωτοτυπία του Διπλότυπου Πληρωμής της Δ.Ο.Υ. ή υποβάλεται συμπληρωματικά όταν αποδοθούν οι φόροι/τέλη</t>
  </si>
  <si>
    <t>Επισυνάπτεται φωτοτυπία του παραστατικού πληρωμής στο ΙΚΑ για το Πρόγραμμα ή υποβάλεται συμπληρωματικά όταν αποδοθούν οι εισφορές</t>
  </si>
  <si>
    <t>Α.Φ.Μ.</t>
  </si>
  <si>
    <t>ημερομηνία:  _____________</t>
  </si>
  <si>
    <t>ΣΥΝΟΛΟ ΔΑΠΑΝΗΣ</t>
  </si>
  <si>
    <r>
      <t xml:space="preserve">ΗΜΕΡ.  ΑΠΟΔΟΣΗΣ ΣΕ Δ.Ο.Υ
</t>
    </r>
    <r>
      <rPr>
        <b/>
        <sz val="12"/>
        <color indexed="10"/>
        <rFont val="Times New Roman"/>
        <family val="1"/>
      </rPr>
      <t>**</t>
    </r>
  </si>
  <si>
    <t>ΑΡΙΘΜΟΣ ΠΑΡΑΣΤΑΤΙΚΟΥ*</t>
  </si>
  <si>
    <t>ΤΡΟΠΟΣ ΠΛΗΡΩΜΗΣ**</t>
  </si>
  <si>
    <r>
      <t xml:space="preserve">ΑΡΙΘ. ΠΑΡΑΣΤΑΤΙΚΟΥ ΠΛΗΡΩΜΗΣ ΣΤΟ ΙΚΑ </t>
    </r>
    <r>
      <rPr>
        <b/>
        <sz val="12"/>
        <color indexed="10"/>
        <rFont val="Times New Roman"/>
        <family val="1"/>
      </rPr>
      <t>****</t>
    </r>
  </si>
  <si>
    <t>MARFIN/ΕΓΝΑΤΙΑ</t>
  </si>
  <si>
    <t>ΩΡΕΣ ΑΠΟΥΣΙΑΣ</t>
  </si>
  <si>
    <t>[9Β]</t>
  </si>
  <si>
    <t>ΩΡΕΣ ΑΠΟΥΣΙΑΣ
Ε.Κ.Ο.</t>
  </si>
  <si>
    <t>ΑΣΦΑΛΙ-ΣΤΙΚΕΣ ΕΙΣΦΟΡΕΣ</t>
  </si>
  <si>
    <t>ΚΑΤΑΡΤΙΣΗ ΑΝΕΡΓΩΝ ΣΕ ΒΑΣΙΚΕΣ ΔΕΞΙΟΤΗΤΕΣ ΧΡΗΣΗΣ ΤΠΕ</t>
  </si>
  <si>
    <t>ΚΩΔΙΚΟΣ ΕΡΓΟΥ</t>
  </si>
  <si>
    <t>ΣΤΙΣ 8 ΠΕΡΙΦΕΡΕΙΕΣ ΣΥΓΚΛΙΣΗΣ</t>
  </si>
  <si>
    <t>ΣΤΙΣ 3 ΠΕΡΙΦΕΡΕΙΕΣ ΣΤΑΔΙΑΚΗΣ ΕΞΟΔΟΥ</t>
  </si>
  <si>
    <t>ΣΤΙΣ 2 ΠΕΡΙΦΕΡΕΙΕΣ ΣΤΑΔΙΑΚΗΣ ΕΙΣΟΔΟΥ</t>
  </si>
  <si>
    <t>Α2.  ΠΙΝΑΚΑΣ ΚΑΤΑΒΟΛΗΣ ΔΑΠΑΝΩΝ ΜΕΤΑΚΙΝΗΣΗΣ ΣΤΟΥΣ ΚΑΤΑΡΤΙΣΘΕΝΤΕΣ *</t>
  </si>
  <si>
    <t>ΦΟΡΕΑΣ ΠΙΣΤΟΠΟΙΗΣΗΣ</t>
  </si>
  <si>
    <t>ΗΜ/ΝΙΑ ΠΑΡΑΛΑΒΗΣ</t>
  </si>
  <si>
    <t>ΥΠΟΓΡΑΦΗ</t>
  </si>
  <si>
    <t>ΠΕΙΡΑΙΩΣ/ΑΓΡΟΤΙΚΗ</t>
  </si>
  <si>
    <t>ΤΑΧΥΔΡ.ΤΑΜ/ΡΙΟ</t>
  </si>
  <si>
    <t>ΣΥΝ/ΚΗ …………</t>
  </si>
  <si>
    <t>ΤΑΜΕΙΟ ΠΑΡΑΚΑΤΑΘΗΚΩΝ</t>
  </si>
  <si>
    <t>μετρητοίς</t>
  </si>
  <si>
    <t>επιταγή</t>
  </si>
  <si>
    <t>πίστωση λογ/μού</t>
  </si>
  <si>
    <t>Αναγράψτε τα στοιχεία της Απόδειξης Επαγγελματικής Δαπάνης με την οποία πληρώσατε τον/ην καταρτιζόμενο/η</t>
  </si>
  <si>
    <t>επιλέξτε από τη λίστα πατώντας πάνω στο βελάκι</t>
  </si>
  <si>
    <t>Α3.  ΔΕΛΤΙΟ ΠΑΡΑΛΑΒΗΣ ΠΙΣΤΟΠΟΙΗΤΙΚΩΝ ΑΠΟ ΤΟΥΣ ΕΠΙΤΥΧΟΝΤΕΣ ΣΤΙΣ ΕΞΕΤΑΣΕΙΣ ΠΙΣΤΟΠΟΙΗΣΗΣ</t>
  </si>
  <si>
    <t>Επισυνάπτονται ΠΡΩΤΟΤΥΠΑ extraits τράπεζας για την εξόφληση των επιταγών ή τα καταθετήρια αντίστοιχα</t>
  </si>
  <si>
    <r>
      <t>ΜΗΝ συμπληρώνετε τίποτε στη στήλη "ΕΚΟ" [3].</t>
    </r>
    <r>
      <rPr>
        <i/>
        <sz val="12"/>
        <color indexed="18"/>
        <rFont val="Arial"/>
        <family val="2"/>
      </rPr>
      <t xml:space="preserve"> </t>
    </r>
    <r>
      <rPr>
        <b/>
        <i/>
        <sz val="12"/>
        <color indexed="20"/>
        <rFont val="Arial"/>
        <family val="2"/>
      </rPr>
      <t xml:space="preserve">Η στήλη συμπληρώνεται αυτόματα </t>
    </r>
    <r>
      <rPr>
        <i/>
        <sz val="12"/>
        <color indexed="18"/>
        <rFont val="Arial"/>
        <family val="2"/>
      </rPr>
      <t xml:space="preserve">με την καταχώρηση των απουσιών στη στήλη [6] όπου θα συμπληρώσετε τις απουσίες </t>
    </r>
    <r>
      <rPr>
        <b/>
        <i/>
        <sz val="12"/>
        <color indexed="18"/>
        <rFont val="Arial"/>
        <family val="2"/>
      </rPr>
      <t>ΜΟΝΟ</t>
    </r>
    <r>
      <rPr>
        <i/>
        <sz val="12"/>
        <color indexed="18"/>
        <rFont val="Arial"/>
        <family val="2"/>
      </rPr>
      <t xml:space="preserve"> σε όσους ανήκουν σε Ε.Κ.Ο. (</t>
    </r>
    <r>
      <rPr>
        <i/>
        <sz val="12"/>
        <color indexed="10"/>
        <rFont val="Arial"/>
        <family val="2"/>
      </rPr>
      <t>σύμφωνα με την Προκήρυξη του Έργου, αρ.4.Γ</t>
    </r>
    <r>
      <rPr>
        <i/>
        <sz val="12"/>
        <color indexed="18"/>
        <rFont val="Arial"/>
        <family val="2"/>
      </rPr>
      <t>). Σε περίπτωση που δεν έχουν κάνει απουσίες στη στήλη [6] συμπληρώστε 0.</t>
    </r>
  </si>
  <si>
    <r>
      <t xml:space="preserve">ΑΡΙΘ. ΕΠΙΤΑΓΗΣ
ή ΣΤΟΙΧΕΙΑ ΚΑΤΑΘΕΣΗΣ
</t>
    </r>
    <r>
      <rPr>
        <b/>
        <sz val="9"/>
        <color indexed="10"/>
        <rFont val="Times New Roman"/>
        <family val="1"/>
      </rPr>
      <t>**</t>
    </r>
  </si>
  <si>
    <r>
      <t>ΠΡΟΣΟΧΗ: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ΣYΜΠΛΗΡΩΝΕΤΕ ΜΟΝΟ ΤΙΣ ΛΕΥΚΕΣ ΠΕΡΙΟΧΕΣ, ΟΧΙ ΤΙΣ ΗΔΗ ΣΥΜΠΛΗΡΩΜΕΝΕΣ (ΓΡΑΜΜΟΣΚΙΑΣΜΕΝΕΣ), ΩΣΤΕ ΝΑ ΜΗΝ ΕΠΗΡΕΑΣΘΟΥΝ ΟΙ ΤΥΠΟΙ ΠΟΥ ΥΠΑΡΧΟΥΝ ΕΚΕΙ.</t>
    </r>
  </si>
  <si>
    <r>
      <t>ΠΡΟΣΟΧΗ:</t>
    </r>
    <r>
      <rPr>
        <b/>
        <sz val="16"/>
        <rFont val="Arial"/>
        <family val="2"/>
      </rPr>
      <t xml:space="preserve"> ΜΗΝ </t>
    </r>
    <r>
      <rPr>
        <b/>
        <sz val="16"/>
        <color indexed="12"/>
        <rFont val="Arial"/>
        <family val="2"/>
      </rPr>
      <t xml:space="preserve">ΣYΜΠΛΗΡΩΝΕΤΕ ΤΙΣ ΚΕΦΑΛΙΔΕΣ ΑΥΤΟΥ ΤΟΥ ΦΥΛΛΟΥ, ΟΥΤΕ ΤΑ ΟΝΟΜΑΤΑ &amp; ΤΑ Α.Φ.Μ., </t>
    </r>
    <r>
      <rPr>
        <b/>
        <sz val="16"/>
        <color indexed="17"/>
        <rFont val="Arial"/>
        <family val="2"/>
      </rPr>
      <t>ΜΕΤΑΦΕΡΟΝΤΑΙ ΑΥΤΟΜΑΤΑ</t>
    </r>
    <r>
      <rPr>
        <b/>
        <sz val="16"/>
        <color indexed="12"/>
        <rFont val="Arial"/>
        <family val="2"/>
      </rPr>
      <t xml:space="preserve"> ΑΠΌ ΤΟ ΦΥΛΛΟ "ΕΠΙΔΟΜΑΤΑ ΚΑΤΝΩΝ"</t>
    </r>
  </si>
  <si>
    <r>
      <t>ΠΡΟΣΟΧΗ:</t>
    </r>
    <r>
      <rPr>
        <b/>
        <sz val="16"/>
        <rFont val="Arial"/>
        <family val="2"/>
      </rPr>
      <t xml:space="preserve"> ΜΗΝ </t>
    </r>
    <r>
      <rPr>
        <b/>
        <sz val="16"/>
        <color indexed="12"/>
        <rFont val="Arial"/>
        <family val="2"/>
      </rPr>
      <t xml:space="preserve">ΣYΜΠΛΗΡΩΝΕΤΕ ΤΙΣ ΚΕΦΑΛΙΔΕΣ ΑΥΤΟΥ ΤΟΥ ΦΥΛΛΟΥ, </t>
    </r>
    <r>
      <rPr>
        <b/>
        <sz val="16"/>
        <color indexed="17"/>
        <rFont val="Arial"/>
        <family val="2"/>
      </rPr>
      <t>ΜΕΤΑΦΕΡΟΝΤΑΙ ΑΥΤΟΜΑΤΑ</t>
    </r>
    <r>
      <rPr>
        <b/>
        <sz val="16"/>
        <color indexed="12"/>
        <rFont val="Arial"/>
        <family val="2"/>
      </rPr>
      <t xml:space="preserve"> ΑΠΌ ΤΟ ΦΥΛΛΟ "ΕΠΙΔΟΜΑΤΑ ΚΑΤΝΩΝ"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</si>
</sst>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[$-408]dddd\,\ d\ mmmm\ yyyy"/>
    <numFmt numFmtId="170" formatCode="d/m/yy;@"/>
    <numFmt numFmtId="171" formatCode="[$-408]h:mm:ss\ \π\μ/\μ\μ"/>
    <numFmt numFmtId="172" formatCode="#,##0.0\ &quot;€&quot;"/>
    <numFmt numFmtId="173" formatCode="#,##0\ &quot;€&quot;"/>
  </numFmts>
  <fonts count="50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12"/>
      <name val="Times New Roman"/>
      <family val="1"/>
    </font>
    <font>
      <b/>
      <u val="single"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b/>
      <i/>
      <sz val="12"/>
      <color indexed="18"/>
      <name val="Arial"/>
      <family val="2"/>
    </font>
    <font>
      <i/>
      <sz val="12"/>
      <color indexed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b/>
      <sz val="14"/>
      <color indexed="18"/>
      <name val="Arial"/>
      <family val="0"/>
    </font>
    <font>
      <b/>
      <sz val="16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 Narrow"/>
      <family val="2"/>
    </font>
    <font>
      <sz val="10"/>
      <name val="Arial Narrow"/>
      <family val="2"/>
    </font>
    <font>
      <sz val="10"/>
      <name val="Arial Greek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8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 Narrow"/>
      <family val="2"/>
    </font>
    <font>
      <b/>
      <sz val="9"/>
      <color indexed="10"/>
      <name val="Times New Roman"/>
      <family val="1"/>
    </font>
    <font>
      <sz val="8"/>
      <name val="Tahoma"/>
      <family val="2"/>
    </font>
    <font>
      <b/>
      <i/>
      <sz val="14"/>
      <color indexed="18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i/>
      <sz val="12"/>
      <color indexed="10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2"/>
      <name val="Arial"/>
      <family val="0"/>
    </font>
    <font>
      <b/>
      <sz val="26"/>
      <color indexed="12"/>
      <name val="Arial Narrow"/>
      <family val="2"/>
    </font>
    <font>
      <b/>
      <i/>
      <sz val="12"/>
      <color indexed="2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Horizontal">
        <fgColor indexed="43"/>
        <bgColor indexed="9"/>
      </patternFill>
    </fill>
    <fill>
      <patternFill patternType="solid">
        <fgColor indexed="13"/>
        <bgColor indexed="64"/>
      </patternFill>
    </fill>
    <fill>
      <patternFill patternType="gray125">
        <fgColor indexed="11"/>
        <bgColor indexed="9"/>
      </patternFill>
    </fill>
    <fill>
      <patternFill patternType="lightDown">
        <fgColor indexed="27"/>
      </patternFill>
    </fill>
    <fill>
      <patternFill patternType="lightUp">
        <fgColor indexed="43"/>
        <bgColor indexed="9"/>
      </patternFill>
    </fill>
    <fill>
      <patternFill patternType="lightGray">
        <fgColor indexed="45"/>
      </patternFill>
    </fill>
    <fill>
      <patternFill patternType="solid">
        <fgColor indexed="27"/>
        <bgColor indexed="64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168" fontId="3" fillId="0" borderId="6" xfId="0" applyNumberFormat="1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5" borderId="0" xfId="0" applyFont="1" applyFill="1" applyAlignment="1">
      <alignment wrapText="1"/>
    </xf>
    <xf numFmtId="0" fontId="12" fillId="0" borderId="0" xfId="0" applyFont="1" applyAlignment="1">
      <alignment/>
    </xf>
    <xf numFmtId="168" fontId="0" fillId="6" borderId="1" xfId="0" applyNumberFormat="1" applyFont="1" applyFill="1" applyBorder="1" applyAlignment="1">
      <alignment/>
    </xf>
    <xf numFmtId="168" fontId="0" fillId="6" borderId="1" xfId="0" applyNumberForma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0" fillId="0" borderId="1" xfId="0" applyNumberFormat="1" applyBorder="1" applyAlignment="1">
      <alignment horizontal="center"/>
    </xf>
    <xf numFmtId="168" fontId="20" fillId="7" borderId="6" xfId="0" applyNumberFormat="1" applyFont="1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4" fillId="0" borderId="1" xfId="16" applyFont="1" applyBorder="1" applyAlignment="1">
      <alignment horizontal="center" vertical="center" wrapText="1"/>
      <protection/>
    </xf>
    <xf numFmtId="0" fontId="27" fillId="2" borderId="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8" fontId="29" fillId="0" borderId="1" xfId="0" applyNumberFormat="1" applyFont="1" applyFill="1" applyBorder="1" applyAlignment="1">
      <alignment horizontal="center"/>
    </xf>
    <xf numFmtId="0" fontId="34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8" fontId="35" fillId="8" borderId="1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9" borderId="1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41" fillId="0" borderId="1" xfId="0" applyNumberFormat="1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0" fontId="24" fillId="0" borderId="16" xfId="16" applyFont="1" applyBorder="1" applyAlignment="1">
      <alignment vertical="center" wrapText="1"/>
      <protection/>
    </xf>
    <xf numFmtId="0" fontId="30" fillId="0" borderId="17" xfId="0" applyFont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wrapText="1"/>
    </xf>
    <xf numFmtId="0" fontId="46" fillId="0" borderId="17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47" fillId="11" borderId="1" xfId="0" applyFont="1" applyFill="1" applyBorder="1" applyAlignment="1">
      <alignment horizontal="left"/>
    </xf>
    <xf numFmtId="0" fontId="47" fillId="11" borderId="1" xfId="0" applyNumberFormat="1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 vertical="center" wrapText="1"/>
    </xf>
    <xf numFmtId="0" fontId="31" fillId="13" borderId="13" xfId="16" applyFont="1" applyFill="1" applyBorder="1" applyAlignment="1">
      <alignment horizontal="center" vertical="center" wrapText="1"/>
      <protection/>
    </xf>
    <xf numFmtId="0" fontId="4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68" fontId="2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33" fillId="10" borderId="17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2" borderId="17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5" fillId="12" borderId="18" xfId="16" applyFont="1" applyFill="1" applyBorder="1" applyAlignment="1">
      <alignment horizontal="center" vertical="center" wrapText="1"/>
      <protection/>
    </xf>
    <xf numFmtId="0" fontId="25" fillId="12" borderId="13" xfId="16" applyFont="1" applyFill="1" applyBorder="1" applyAlignment="1">
      <alignment horizontal="center" vertical="center" wrapText="1"/>
      <protection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31" fillId="13" borderId="18" xfId="16" applyFont="1" applyFill="1" applyBorder="1" applyAlignment="1">
      <alignment horizontal="center" vertical="center" wrapText="1"/>
      <protection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33" fillId="1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5" fillId="5" borderId="0" xfId="0" applyFont="1" applyFill="1" applyAlignment="1">
      <alignment horizont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33" fillId="10" borderId="18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5" fillId="0" borderId="18" xfId="16" applyFont="1" applyBorder="1" applyAlignment="1">
      <alignment horizontal="center" vertical="center" wrapText="1"/>
      <protection/>
    </xf>
    <xf numFmtId="0" fontId="25" fillId="0" borderId="13" xfId="16" applyFont="1" applyBorder="1" applyAlignment="1">
      <alignment horizontal="center" vertical="center" wrapText="1"/>
      <protection/>
    </xf>
    <xf numFmtId="168" fontId="47" fillId="0" borderId="17" xfId="0" applyNumberFormat="1" applyFont="1" applyBorder="1" applyAlignment="1">
      <alignment horizontal="center"/>
    </xf>
    <xf numFmtId="168" fontId="47" fillId="0" borderId="2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Βασικό_Λ6-ENTΥΠΟ ΑΠΟΠΛΗΡΩΜΗΣ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41</xdr:row>
      <xdr:rowOff>28575</xdr:rowOff>
    </xdr:from>
    <xdr:to>
      <xdr:col>15</xdr:col>
      <xdr:colOff>1085850</xdr:colOff>
      <xdr:row>45</xdr:row>
      <xdr:rowOff>371475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1620500"/>
          <a:ext cx="6210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41</xdr:row>
      <xdr:rowOff>0</xdr:rowOff>
    </xdr:from>
    <xdr:to>
      <xdr:col>5</xdr:col>
      <xdr:colOff>923925</xdr:colOff>
      <xdr:row>44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0972800"/>
          <a:ext cx="515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37</xdr:row>
      <xdr:rowOff>66675</xdr:rowOff>
    </xdr:from>
    <xdr:to>
      <xdr:col>5</xdr:col>
      <xdr:colOff>609600</xdr:colOff>
      <xdr:row>41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0220325"/>
          <a:ext cx="4371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view="pageBreakPreview" zoomScale="75" zoomScaleSheetLayoutView="75" workbookViewId="0" topLeftCell="A1">
      <selection activeCell="D5" sqref="D5:J5"/>
    </sheetView>
  </sheetViews>
  <sheetFormatPr defaultColWidth="9.140625" defaultRowHeight="12.75"/>
  <cols>
    <col min="1" max="1" width="6.421875" style="2" customWidth="1"/>
    <col min="2" max="2" width="41.140625" style="0" customWidth="1"/>
    <col min="3" max="3" width="6.28125" style="2" customWidth="1"/>
    <col min="4" max="4" width="15.421875" style="2" customWidth="1"/>
    <col min="5" max="5" width="4.7109375" style="2" customWidth="1"/>
    <col min="6" max="6" width="4.8515625" style="2" customWidth="1"/>
    <col min="7" max="7" width="9.57421875" style="2" customWidth="1"/>
    <col min="8" max="8" width="11.421875" style="2" customWidth="1"/>
    <col min="9" max="9" width="14.8515625" style="0" customWidth="1"/>
    <col min="10" max="10" width="16.8515625" style="0" customWidth="1"/>
    <col min="11" max="11" width="11.7109375" style="2" hidden="1" customWidth="1"/>
    <col min="12" max="12" width="11.421875" style="2" hidden="1" customWidth="1"/>
    <col min="13" max="13" width="17.421875" style="0" customWidth="1"/>
    <col min="14" max="14" width="13.140625" style="2" customWidth="1"/>
    <col min="15" max="15" width="11.57421875" style="2" customWidth="1"/>
    <col min="16" max="16" width="16.8515625" style="2" customWidth="1"/>
    <col min="17" max="17" width="23.00390625" style="2" customWidth="1"/>
    <col min="18" max="18" width="20.421875" style="2" customWidth="1"/>
    <col min="19" max="19" width="14.140625" style="2" customWidth="1"/>
    <col min="20" max="20" width="16.57421875" style="0" hidden="1" customWidth="1"/>
    <col min="21" max="21" width="14.8515625" style="2" hidden="1" customWidth="1"/>
    <col min="22" max="22" width="10.28125" style="2" customWidth="1"/>
  </cols>
  <sheetData>
    <row r="1" spans="1:24" ht="62.25" customHeight="1">
      <c r="A1" s="116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29"/>
      <c r="L1" s="29"/>
      <c r="M1" s="29"/>
      <c r="N1" s="29"/>
      <c r="O1" s="29"/>
      <c r="P1" s="29"/>
      <c r="Q1" s="29"/>
      <c r="R1" s="29"/>
      <c r="S1" s="29"/>
      <c r="X1" t="s">
        <v>83</v>
      </c>
    </row>
    <row r="2" ht="12.75">
      <c r="X2" t="s">
        <v>84</v>
      </c>
    </row>
    <row r="3" spans="2:24" ht="12.75">
      <c r="B3" s="65" t="s">
        <v>82</v>
      </c>
      <c r="C3" s="65" t="s">
        <v>47</v>
      </c>
      <c r="D3" s="124" t="s">
        <v>48</v>
      </c>
      <c r="E3" s="124"/>
      <c r="F3" s="124"/>
      <c r="G3" s="124"/>
      <c r="H3" s="124"/>
      <c r="I3" s="124"/>
      <c r="J3" s="124"/>
      <c r="K3" s="125" t="s">
        <v>49</v>
      </c>
      <c r="L3" s="125"/>
      <c r="M3" s="121"/>
      <c r="N3" s="84" t="s">
        <v>50</v>
      </c>
      <c r="O3" s="85"/>
      <c r="P3" s="86"/>
      <c r="X3" t="s">
        <v>85</v>
      </c>
    </row>
    <row r="4" spans="2:16" ht="20.25" customHeight="1">
      <c r="B4" s="105" t="b">
        <f>IF(C4=1,216678,IF(C4=2,216679,IF(C4=3,216680)))</f>
        <v>0</v>
      </c>
      <c r="C4" s="106" t="b">
        <f>IF(D5="ΣΤΙΣ 8 ΠΕΡΙΦΕΡΕΙΕΣ ΣΥΓΚΛΙΣΗΣ",1,IF(D5="ΣΤΙΣ 3 ΠΕΡΙΦΕΡΕΙΕΣ ΣΤΑΔΙΑΚΗΣ ΕΞΟΔΟΥ",2,IF(D5="ΣΤΙΣ 2 ΠΕΡΙΦΕΡΕΙΕΣ ΣΤΑΔΙΑΚΗΣ ΕΙΣΟΔΟΥ",3)))</f>
        <v>0</v>
      </c>
      <c r="D4" s="100" t="s">
        <v>81</v>
      </c>
      <c r="E4" s="101"/>
      <c r="F4" s="101"/>
      <c r="G4" s="101"/>
      <c r="H4" s="101"/>
      <c r="I4" s="101"/>
      <c r="J4" s="102"/>
      <c r="K4" s="63"/>
      <c r="L4" s="63"/>
      <c r="M4" s="98"/>
      <c r="N4" s="92" t="s">
        <v>51</v>
      </c>
      <c r="O4" s="94"/>
      <c r="P4" s="95"/>
    </row>
    <row r="5" spans="2:16" ht="20.25" customHeight="1">
      <c r="B5" s="75"/>
      <c r="C5" s="107"/>
      <c r="D5" s="108"/>
      <c r="E5" s="109"/>
      <c r="F5" s="109"/>
      <c r="G5" s="109"/>
      <c r="H5" s="109"/>
      <c r="I5" s="109"/>
      <c r="J5" s="110"/>
      <c r="K5" s="45"/>
      <c r="L5" s="45"/>
      <c r="M5" s="99"/>
      <c r="N5" s="93"/>
      <c r="O5" s="96"/>
      <c r="P5" s="97"/>
    </row>
    <row r="6" spans="2:16" ht="20.25">
      <c r="B6" s="114" t="s">
        <v>52</v>
      </c>
      <c r="C6" s="115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74" t="s">
        <v>53</v>
      </c>
      <c r="O6" s="119"/>
      <c r="P6" s="119"/>
    </row>
    <row r="7" spans="2:16" ht="33.75">
      <c r="B7" s="114" t="s">
        <v>54</v>
      </c>
      <c r="C7" s="114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74" t="s">
        <v>9</v>
      </c>
      <c r="O7" s="122"/>
      <c r="P7" s="123"/>
    </row>
    <row r="8" spans="2:16" ht="24.75" customHeight="1">
      <c r="B8" s="87" t="s">
        <v>10</v>
      </c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11" spans="1:22" ht="18">
      <c r="A11" s="103" t="s">
        <v>46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ht="13.5" thickBot="1"/>
    <row r="13" spans="1:22" s="1" customFormat="1" ht="93" customHeight="1">
      <c r="A13" s="6" t="s">
        <v>0</v>
      </c>
      <c r="B13" s="7" t="s">
        <v>58</v>
      </c>
      <c r="C13" s="46" t="s">
        <v>63</v>
      </c>
      <c r="D13" s="53" t="s">
        <v>69</v>
      </c>
      <c r="E13" s="8" t="s">
        <v>77</v>
      </c>
      <c r="F13" s="8" t="s">
        <v>79</v>
      </c>
      <c r="G13" s="8" t="s">
        <v>59</v>
      </c>
      <c r="H13" s="7" t="s">
        <v>60</v>
      </c>
      <c r="I13" s="7" t="s">
        <v>61</v>
      </c>
      <c r="J13" s="10" t="s">
        <v>62</v>
      </c>
      <c r="K13" s="10" t="s">
        <v>72</v>
      </c>
      <c r="L13" s="10" t="s">
        <v>29</v>
      </c>
      <c r="M13" s="7" t="s">
        <v>1</v>
      </c>
      <c r="N13" s="7" t="s">
        <v>64</v>
      </c>
      <c r="O13" s="7" t="s">
        <v>65</v>
      </c>
      <c r="P13" s="7" t="s">
        <v>2</v>
      </c>
      <c r="Q13" s="7" t="s">
        <v>102</v>
      </c>
      <c r="R13" s="7" t="s">
        <v>66</v>
      </c>
      <c r="S13" s="7" t="s">
        <v>80</v>
      </c>
      <c r="T13" s="7" t="s">
        <v>34</v>
      </c>
      <c r="U13" s="54" t="s">
        <v>75</v>
      </c>
      <c r="V13" s="3"/>
    </row>
    <row r="14" spans="1:21" s="28" customFormat="1" ht="12.75">
      <c r="A14" s="25" t="s">
        <v>11</v>
      </c>
      <c r="B14" s="26" t="s">
        <v>12</v>
      </c>
      <c r="C14" s="26" t="s">
        <v>13</v>
      </c>
      <c r="D14" s="26" t="s">
        <v>14</v>
      </c>
      <c r="E14" s="26" t="s">
        <v>15</v>
      </c>
      <c r="F14" s="26" t="s">
        <v>16</v>
      </c>
      <c r="G14" s="26" t="s">
        <v>17</v>
      </c>
      <c r="H14" s="26" t="s">
        <v>18</v>
      </c>
      <c r="I14" s="26" t="s">
        <v>19</v>
      </c>
      <c r="J14" s="26" t="s">
        <v>20</v>
      </c>
      <c r="L14" s="26" t="s">
        <v>78</v>
      </c>
      <c r="M14" s="26" t="s">
        <v>21</v>
      </c>
      <c r="N14" s="26" t="s">
        <v>21</v>
      </c>
      <c r="O14" s="26" t="s">
        <v>22</v>
      </c>
      <c r="P14" s="26" t="s">
        <v>23</v>
      </c>
      <c r="Q14" s="26" t="s">
        <v>24</v>
      </c>
      <c r="R14" s="26" t="s">
        <v>25</v>
      </c>
      <c r="S14" s="26" t="s">
        <v>26</v>
      </c>
      <c r="T14" s="26" t="s">
        <v>27</v>
      </c>
      <c r="U14" s="27" t="s">
        <v>28</v>
      </c>
    </row>
    <row r="15" spans="1:22" ht="21.75" customHeight="1">
      <c r="A15" s="9">
        <v>1</v>
      </c>
      <c r="B15" s="5"/>
      <c r="C15" s="62">
        <f>IF(TRIM(F15)="","",1)</f>
      </c>
      <c r="D15" s="4"/>
      <c r="E15" s="60"/>
      <c r="F15" s="61"/>
      <c r="G15" s="57">
        <f>100-E15-F15</f>
        <v>100</v>
      </c>
      <c r="H15" s="19">
        <f>IF(C15=1,3,2)</f>
        <v>2</v>
      </c>
      <c r="I15" s="31">
        <f>H15*G15</f>
        <v>200</v>
      </c>
      <c r="J15" s="32">
        <f>I15*23.6%</f>
        <v>47.2</v>
      </c>
      <c r="K15" s="38"/>
      <c r="L15" s="4"/>
      <c r="M15" s="55">
        <f aca="true" t="shared" si="0" ref="M15:M34">I15-J15</f>
        <v>152.8</v>
      </c>
      <c r="N15" s="38"/>
      <c r="O15" s="44" t="s">
        <v>43</v>
      </c>
      <c r="P15" s="44" t="s">
        <v>43</v>
      </c>
      <c r="Q15" s="4"/>
      <c r="R15" s="4"/>
      <c r="S15" s="32">
        <f>I15*6.45%</f>
        <v>12.9</v>
      </c>
      <c r="T15" s="38"/>
      <c r="U15" s="13"/>
      <c r="V15"/>
    </row>
    <row r="16" spans="1:49" ht="21.75" customHeight="1">
      <c r="A16" s="9">
        <v>2</v>
      </c>
      <c r="B16" s="5"/>
      <c r="C16" s="62">
        <f aca="true" t="shared" si="1" ref="C16:C34">IF(TRIM(F16)="","",1)</f>
      </c>
      <c r="D16" s="4"/>
      <c r="E16" s="60"/>
      <c r="F16" s="61"/>
      <c r="G16" s="57">
        <f aca="true" t="shared" si="2" ref="G16:G34">100-E16-F16</f>
        <v>100</v>
      </c>
      <c r="H16" s="19">
        <f aca="true" t="shared" si="3" ref="H16:H34">IF(C16=1,3,2)</f>
        <v>2</v>
      </c>
      <c r="I16" s="31">
        <f aca="true" t="shared" si="4" ref="I16:I34">H16*G16</f>
        <v>200</v>
      </c>
      <c r="J16" s="32">
        <f aca="true" t="shared" si="5" ref="J16:J34">I16*23.6%</f>
        <v>47.2</v>
      </c>
      <c r="K16" s="38"/>
      <c r="L16" s="4"/>
      <c r="M16" s="55">
        <f t="shared" si="0"/>
        <v>152.8</v>
      </c>
      <c r="N16" s="38"/>
      <c r="O16" s="44" t="s">
        <v>43</v>
      </c>
      <c r="P16" s="44" t="s">
        <v>43</v>
      </c>
      <c r="Q16" s="4"/>
      <c r="R16" s="4"/>
      <c r="S16" s="32">
        <f aca="true" t="shared" si="6" ref="S16:S34">I16*6.45%</f>
        <v>12.9</v>
      </c>
      <c r="T16" s="38"/>
      <c r="U16" s="13"/>
      <c r="V16"/>
      <c r="AW16" t="s">
        <v>43</v>
      </c>
    </row>
    <row r="17" spans="1:49" ht="21.75" customHeight="1">
      <c r="A17" s="9">
        <v>3</v>
      </c>
      <c r="B17" s="5"/>
      <c r="C17" s="62">
        <f t="shared" si="1"/>
      </c>
      <c r="D17" s="4"/>
      <c r="E17" s="60"/>
      <c r="F17" s="61"/>
      <c r="G17" s="57">
        <f t="shared" si="2"/>
        <v>100</v>
      </c>
      <c r="H17" s="19">
        <f t="shared" si="3"/>
        <v>2</v>
      </c>
      <c r="I17" s="31">
        <f t="shared" si="4"/>
        <v>200</v>
      </c>
      <c r="J17" s="32">
        <f t="shared" si="5"/>
        <v>47.2</v>
      </c>
      <c r="K17" s="38"/>
      <c r="L17" s="4"/>
      <c r="M17" s="55">
        <f t="shared" si="0"/>
        <v>152.8</v>
      </c>
      <c r="N17" s="38"/>
      <c r="O17" s="44" t="s">
        <v>43</v>
      </c>
      <c r="P17" s="44" t="s">
        <v>43</v>
      </c>
      <c r="Q17" s="4"/>
      <c r="R17" s="4"/>
      <c r="S17" s="32">
        <f t="shared" si="6"/>
        <v>12.9</v>
      </c>
      <c r="T17" s="38"/>
      <c r="U17" s="13"/>
      <c r="V17"/>
      <c r="AW17" t="s">
        <v>37</v>
      </c>
    </row>
    <row r="18" spans="1:49" ht="21.75" customHeight="1">
      <c r="A18" s="9">
        <v>4</v>
      </c>
      <c r="B18" s="5"/>
      <c r="C18" s="62">
        <f t="shared" si="1"/>
      </c>
      <c r="D18" s="4"/>
      <c r="E18" s="60"/>
      <c r="F18" s="61"/>
      <c r="G18" s="57">
        <f t="shared" si="2"/>
        <v>100</v>
      </c>
      <c r="H18" s="19">
        <f t="shared" si="3"/>
        <v>2</v>
      </c>
      <c r="I18" s="31">
        <f t="shared" si="4"/>
        <v>200</v>
      </c>
      <c r="J18" s="32">
        <f t="shared" si="5"/>
        <v>47.2</v>
      </c>
      <c r="K18" s="38"/>
      <c r="L18" s="4"/>
      <c r="M18" s="55">
        <f t="shared" si="0"/>
        <v>152.8</v>
      </c>
      <c r="N18" s="38"/>
      <c r="O18" s="44" t="s">
        <v>43</v>
      </c>
      <c r="P18" s="44" t="s">
        <v>43</v>
      </c>
      <c r="Q18" s="4"/>
      <c r="R18" s="4"/>
      <c r="S18" s="32">
        <f t="shared" si="6"/>
        <v>12.9</v>
      </c>
      <c r="T18" s="38"/>
      <c r="U18" s="13"/>
      <c r="V18"/>
      <c r="AW18" t="s">
        <v>56</v>
      </c>
    </row>
    <row r="19" spans="1:49" ht="21.75" customHeight="1">
      <c r="A19" s="9">
        <v>5</v>
      </c>
      <c r="B19" s="5"/>
      <c r="C19" s="62">
        <f t="shared" si="1"/>
      </c>
      <c r="D19" s="4"/>
      <c r="E19" s="60"/>
      <c r="F19" s="61"/>
      <c r="G19" s="57">
        <f t="shared" si="2"/>
        <v>100</v>
      </c>
      <c r="H19" s="19">
        <f t="shared" si="3"/>
        <v>2</v>
      </c>
      <c r="I19" s="31">
        <f t="shared" si="4"/>
        <v>200</v>
      </c>
      <c r="J19" s="32">
        <f t="shared" si="5"/>
        <v>47.2</v>
      </c>
      <c r="K19" s="38"/>
      <c r="L19" s="4"/>
      <c r="M19" s="55">
        <f t="shared" si="0"/>
        <v>152.8</v>
      </c>
      <c r="N19" s="38"/>
      <c r="O19" s="44" t="s">
        <v>43</v>
      </c>
      <c r="P19" s="44" t="s">
        <v>43</v>
      </c>
      <c r="Q19" s="4"/>
      <c r="R19" s="4"/>
      <c r="S19" s="32">
        <f t="shared" si="6"/>
        <v>12.9</v>
      </c>
      <c r="T19" s="38"/>
      <c r="U19" s="13"/>
      <c r="V19"/>
      <c r="AW19" t="s">
        <v>44</v>
      </c>
    </row>
    <row r="20" spans="1:49" ht="21.75" customHeight="1">
      <c r="A20" s="9">
        <v>6</v>
      </c>
      <c r="B20" s="5"/>
      <c r="C20" s="62">
        <f t="shared" si="1"/>
      </c>
      <c r="D20" s="4"/>
      <c r="E20" s="60"/>
      <c r="F20" s="61"/>
      <c r="G20" s="57">
        <f t="shared" si="2"/>
        <v>100</v>
      </c>
      <c r="H20" s="19">
        <f t="shared" si="3"/>
        <v>2</v>
      </c>
      <c r="I20" s="31">
        <f t="shared" si="4"/>
        <v>200</v>
      </c>
      <c r="J20" s="32">
        <f t="shared" si="5"/>
        <v>47.2</v>
      </c>
      <c r="K20" s="38"/>
      <c r="L20" s="4"/>
      <c r="M20" s="55">
        <f t="shared" si="0"/>
        <v>152.8</v>
      </c>
      <c r="N20" s="38"/>
      <c r="O20" s="44" t="s">
        <v>43</v>
      </c>
      <c r="P20" s="44" t="s">
        <v>43</v>
      </c>
      <c r="Q20" s="4"/>
      <c r="R20" s="4"/>
      <c r="S20" s="32">
        <f t="shared" si="6"/>
        <v>12.9</v>
      </c>
      <c r="T20" s="38"/>
      <c r="U20" s="13"/>
      <c r="V20"/>
      <c r="AW20" t="s">
        <v>57</v>
      </c>
    </row>
    <row r="21" spans="1:49" ht="21.75" customHeight="1">
      <c r="A21" s="9">
        <v>7</v>
      </c>
      <c r="B21" s="5"/>
      <c r="C21" s="62">
        <f t="shared" si="1"/>
      </c>
      <c r="D21" s="4"/>
      <c r="E21" s="60"/>
      <c r="F21" s="61"/>
      <c r="G21" s="57">
        <f t="shared" si="2"/>
        <v>100</v>
      </c>
      <c r="H21" s="19">
        <f t="shared" si="3"/>
        <v>2</v>
      </c>
      <c r="I21" s="31">
        <f t="shared" si="4"/>
        <v>200</v>
      </c>
      <c r="J21" s="32">
        <f t="shared" si="5"/>
        <v>47.2</v>
      </c>
      <c r="K21" s="38"/>
      <c r="L21" s="4"/>
      <c r="M21" s="55">
        <f t="shared" si="0"/>
        <v>152.8</v>
      </c>
      <c r="N21" s="38"/>
      <c r="O21" s="44" t="s">
        <v>43</v>
      </c>
      <c r="P21" s="44" t="s">
        <v>43</v>
      </c>
      <c r="Q21" s="4"/>
      <c r="R21" s="4"/>
      <c r="S21" s="32">
        <f t="shared" si="6"/>
        <v>12.9</v>
      </c>
      <c r="T21" s="38"/>
      <c r="U21" s="13"/>
      <c r="V21"/>
      <c r="AW21" t="s">
        <v>76</v>
      </c>
    </row>
    <row r="22" spans="1:49" ht="21.75" customHeight="1">
      <c r="A22" s="9">
        <v>8</v>
      </c>
      <c r="B22" s="5"/>
      <c r="C22" s="62">
        <f t="shared" si="1"/>
      </c>
      <c r="D22" s="4"/>
      <c r="E22" s="60"/>
      <c r="F22" s="61"/>
      <c r="G22" s="57">
        <f t="shared" si="2"/>
        <v>100</v>
      </c>
      <c r="H22" s="19">
        <f t="shared" si="3"/>
        <v>2</v>
      </c>
      <c r="I22" s="31">
        <f t="shared" si="4"/>
        <v>200</v>
      </c>
      <c r="J22" s="32">
        <f t="shared" si="5"/>
        <v>47.2</v>
      </c>
      <c r="K22" s="38"/>
      <c r="L22" s="4"/>
      <c r="M22" s="55">
        <f t="shared" si="0"/>
        <v>152.8</v>
      </c>
      <c r="N22" s="38"/>
      <c r="O22" s="44" t="s">
        <v>43</v>
      </c>
      <c r="P22" s="44" t="s">
        <v>43</v>
      </c>
      <c r="Q22" s="4"/>
      <c r="R22" s="4"/>
      <c r="S22" s="32">
        <f t="shared" si="6"/>
        <v>12.9</v>
      </c>
      <c r="T22" s="38"/>
      <c r="U22" s="13"/>
      <c r="V22"/>
      <c r="AW22" t="s">
        <v>41</v>
      </c>
    </row>
    <row r="23" spans="1:49" ht="21.75" customHeight="1">
      <c r="A23" s="9">
        <v>9</v>
      </c>
      <c r="B23" s="5"/>
      <c r="C23" s="62">
        <f t="shared" si="1"/>
      </c>
      <c r="D23" s="4"/>
      <c r="E23" s="60"/>
      <c r="F23" s="61"/>
      <c r="G23" s="57">
        <f t="shared" si="2"/>
        <v>100</v>
      </c>
      <c r="H23" s="19">
        <f t="shared" si="3"/>
        <v>2</v>
      </c>
      <c r="I23" s="31">
        <f t="shared" si="4"/>
        <v>200</v>
      </c>
      <c r="J23" s="32">
        <f t="shared" si="5"/>
        <v>47.2</v>
      </c>
      <c r="K23" s="38"/>
      <c r="L23" s="4"/>
      <c r="M23" s="55">
        <f t="shared" si="0"/>
        <v>152.8</v>
      </c>
      <c r="N23" s="38"/>
      <c r="O23" s="44" t="s">
        <v>43</v>
      </c>
      <c r="P23" s="44" t="s">
        <v>43</v>
      </c>
      <c r="Q23" s="4"/>
      <c r="R23" s="4"/>
      <c r="S23" s="32">
        <f t="shared" si="6"/>
        <v>12.9</v>
      </c>
      <c r="T23" s="38"/>
      <c r="U23" s="13"/>
      <c r="V23"/>
      <c r="AW23" t="s">
        <v>38</v>
      </c>
    </row>
    <row r="24" spans="1:49" ht="21.75" customHeight="1">
      <c r="A24" s="9">
        <v>10</v>
      </c>
      <c r="B24" s="5"/>
      <c r="C24" s="62">
        <f t="shared" si="1"/>
      </c>
      <c r="D24" s="4"/>
      <c r="E24" s="60"/>
      <c r="F24" s="61"/>
      <c r="G24" s="57">
        <f t="shared" si="2"/>
        <v>100</v>
      </c>
      <c r="H24" s="19">
        <f t="shared" si="3"/>
        <v>2</v>
      </c>
      <c r="I24" s="31">
        <f t="shared" si="4"/>
        <v>200</v>
      </c>
      <c r="J24" s="32">
        <f t="shared" si="5"/>
        <v>47.2</v>
      </c>
      <c r="K24" s="38"/>
      <c r="L24" s="4"/>
      <c r="M24" s="55">
        <f t="shared" si="0"/>
        <v>152.8</v>
      </c>
      <c r="N24" s="38"/>
      <c r="O24" s="44" t="s">
        <v>43</v>
      </c>
      <c r="P24" s="44" t="s">
        <v>43</v>
      </c>
      <c r="Q24" s="4"/>
      <c r="R24" s="4"/>
      <c r="S24" s="32">
        <f t="shared" si="6"/>
        <v>12.9</v>
      </c>
      <c r="T24" s="38"/>
      <c r="U24" s="13"/>
      <c r="V24"/>
      <c r="AW24" t="s">
        <v>55</v>
      </c>
    </row>
    <row r="25" spans="1:49" ht="21.75" customHeight="1">
      <c r="A25" s="9">
        <v>11</v>
      </c>
      <c r="B25" s="5"/>
      <c r="C25" s="62">
        <f t="shared" si="1"/>
      </c>
      <c r="D25" s="4"/>
      <c r="E25" s="60"/>
      <c r="F25" s="61"/>
      <c r="G25" s="57">
        <f t="shared" si="2"/>
        <v>100</v>
      </c>
      <c r="H25" s="19">
        <f t="shared" si="3"/>
        <v>2</v>
      </c>
      <c r="I25" s="31">
        <f t="shared" si="4"/>
        <v>200</v>
      </c>
      <c r="J25" s="32">
        <f t="shared" si="5"/>
        <v>47.2</v>
      </c>
      <c r="K25" s="38"/>
      <c r="L25" s="4"/>
      <c r="M25" s="55">
        <f t="shared" si="0"/>
        <v>152.8</v>
      </c>
      <c r="N25" s="38"/>
      <c r="O25" s="44" t="s">
        <v>43</v>
      </c>
      <c r="P25" s="44" t="s">
        <v>43</v>
      </c>
      <c r="Q25" s="4"/>
      <c r="R25" s="4"/>
      <c r="S25" s="32">
        <f t="shared" si="6"/>
        <v>12.9</v>
      </c>
      <c r="T25" s="38"/>
      <c r="U25" s="13"/>
      <c r="V25"/>
      <c r="AW25" t="s">
        <v>39</v>
      </c>
    </row>
    <row r="26" spans="1:49" ht="21.75" customHeight="1">
      <c r="A26" s="9">
        <v>12</v>
      </c>
      <c r="B26" s="5"/>
      <c r="C26" s="62">
        <f t="shared" si="1"/>
      </c>
      <c r="D26" s="4"/>
      <c r="E26" s="60"/>
      <c r="F26" s="61"/>
      <c r="G26" s="57">
        <f t="shared" si="2"/>
        <v>100</v>
      </c>
      <c r="H26" s="19">
        <f t="shared" si="3"/>
        <v>2</v>
      </c>
      <c r="I26" s="31">
        <f t="shared" si="4"/>
        <v>200</v>
      </c>
      <c r="J26" s="32">
        <f t="shared" si="5"/>
        <v>47.2</v>
      </c>
      <c r="K26" s="38"/>
      <c r="L26" s="4"/>
      <c r="M26" s="55">
        <f t="shared" si="0"/>
        <v>152.8</v>
      </c>
      <c r="N26" s="38"/>
      <c r="O26" s="44" t="s">
        <v>43</v>
      </c>
      <c r="P26" s="44" t="s">
        <v>43</v>
      </c>
      <c r="Q26" s="4"/>
      <c r="R26" s="4"/>
      <c r="S26" s="32">
        <f t="shared" si="6"/>
        <v>12.9</v>
      </c>
      <c r="T26" s="38"/>
      <c r="U26" s="13"/>
      <c r="V26"/>
      <c r="AW26" t="s">
        <v>45</v>
      </c>
    </row>
    <row r="27" spans="1:49" ht="21.75" customHeight="1">
      <c r="A27" s="9">
        <v>13</v>
      </c>
      <c r="B27" s="5"/>
      <c r="C27" s="62">
        <f t="shared" si="1"/>
      </c>
      <c r="D27" s="4"/>
      <c r="E27" s="60"/>
      <c r="F27" s="61"/>
      <c r="G27" s="57">
        <f t="shared" si="2"/>
        <v>100</v>
      </c>
      <c r="H27" s="19">
        <f t="shared" si="3"/>
        <v>2</v>
      </c>
      <c r="I27" s="31">
        <f t="shared" si="4"/>
        <v>200</v>
      </c>
      <c r="J27" s="32">
        <f t="shared" si="5"/>
        <v>47.2</v>
      </c>
      <c r="K27" s="38"/>
      <c r="L27" s="4"/>
      <c r="M27" s="55">
        <f>I27-J27</f>
        <v>152.8</v>
      </c>
      <c r="N27" s="38"/>
      <c r="O27" s="44" t="s">
        <v>43</v>
      </c>
      <c r="P27" s="44" t="s">
        <v>43</v>
      </c>
      <c r="Q27" s="4"/>
      <c r="R27" s="4"/>
      <c r="S27" s="32">
        <f>I27*6.45%</f>
        <v>12.9</v>
      </c>
      <c r="T27" s="38"/>
      <c r="U27" s="13"/>
      <c r="V27"/>
      <c r="AW27" t="s">
        <v>35</v>
      </c>
    </row>
    <row r="28" spans="1:49" ht="21.75" customHeight="1">
      <c r="A28" s="9">
        <v>14</v>
      </c>
      <c r="B28" s="5"/>
      <c r="C28" s="62">
        <f t="shared" si="1"/>
      </c>
      <c r="D28" s="4"/>
      <c r="E28" s="60"/>
      <c r="F28" s="61"/>
      <c r="G28" s="57">
        <f t="shared" si="2"/>
        <v>100</v>
      </c>
      <c r="H28" s="19">
        <f t="shared" si="3"/>
        <v>2</v>
      </c>
      <c r="I28" s="31">
        <f t="shared" si="4"/>
        <v>200</v>
      </c>
      <c r="J28" s="32">
        <f t="shared" si="5"/>
        <v>47.2</v>
      </c>
      <c r="K28" s="38"/>
      <c r="L28" s="4"/>
      <c r="M28" s="55">
        <f>I28-J28</f>
        <v>152.8</v>
      </c>
      <c r="N28" s="38"/>
      <c r="O28" s="44" t="s">
        <v>43</v>
      </c>
      <c r="P28" s="44" t="s">
        <v>43</v>
      </c>
      <c r="Q28" s="4"/>
      <c r="R28" s="4"/>
      <c r="S28" s="32">
        <f>I28*6.45%</f>
        <v>12.9</v>
      </c>
      <c r="T28" s="38"/>
      <c r="U28" s="13"/>
      <c r="V28"/>
      <c r="AW28" t="s">
        <v>40</v>
      </c>
    </row>
    <row r="29" spans="1:49" ht="21.75" customHeight="1">
      <c r="A29" s="9">
        <v>15</v>
      </c>
      <c r="B29" s="5"/>
      <c r="C29" s="62">
        <f t="shared" si="1"/>
      </c>
      <c r="D29" s="4"/>
      <c r="E29" s="60"/>
      <c r="F29" s="61"/>
      <c r="G29" s="57">
        <f t="shared" si="2"/>
        <v>100</v>
      </c>
      <c r="H29" s="19">
        <f t="shared" si="3"/>
        <v>2</v>
      </c>
      <c r="I29" s="31">
        <f t="shared" si="4"/>
        <v>200</v>
      </c>
      <c r="J29" s="32">
        <f t="shared" si="5"/>
        <v>47.2</v>
      </c>
      <c r="K29" s="38"/>
      <c r="L29" s="4"/>
      <c r="M29" s="55">
        <f>I29-J29</f>
        <v>152.8</v>
      </c>
      <c r="N29" s="38"/>
      <c r="O29" s="44" t="s">
        <v>43</v>
      </c>
      <c r="P29" s="44" t="s">
        <v>43</v>
      </c>
      <c r="Q29" s="4"/>
      <c r="R29" s="4"/>
      <c r="S29" s="32">
        <f>I29*6.45%</f>
        <v>12.9</v>
      </c>
      <c r="T29" s="38"/>
      <c r="U29" s="13"/>
      <c r="V29"/>
      <c r="AW29" t="s">
        <v>36</v>
      </c>
    </row>
    <row r="30" spans="1:49" ht="21.75" customHeight="1">
      <c r="A30" s="9">
        <v>16</v>
      </c>
      <c r="B30" s="5"/>
      <c r="C30" s="62">
        <f t="shared" si="1"/>
      </c>
      <c r="D30" s="4"/>
      <c r="E30" s="60"/>
      <c r="F30" s="61"/>
      <c r="G30" s="57">
        <f t="shared" si="2"/>
        <v>100</v>
      </c>
      <c r="H30" s="19">
        <f t="shared" si="3"/>
        <v>2</v>
      </c>
      <c r="I30" s="31">
        <f t="shared" si="4"/>
        <v>200</v>
      </c>
      <c r="J30" s="32">
        <f t="shared" si="5"/>
        <v>47.2</v>
      </c>
      <c r="K30" s="38"/>
      <c r="L30" s="4"/>
      <c r="M30" s="55">
        <f>I30-J30</f>
        <v>152.8</v>
      </c>
      <c r="N30" s="38"/>
      <c r="O30" s="44" t="s">
        <v>43</v>
      </c>
      <c r="P30" s="44" t="s">
        <v>43</v>
      </c>
      <c r="Q30" s="4"/>
      <c r="R30" s="4"/>
      <c r="S30" s="32">
        <f>I30*6.45%</f>
        <v>12.9</v>
      </c>
      <c r="T30" s="38"/>
      <c r="U30" s="13"/>
      <c r="V30"/>
      <c r="AW30" t="s">
        <v>42</v>
      </c>
    </row>
    <row r="31" spans="1:49" ht="21.75" customHeight="1">
      <c r="A31" s="9">
        <v>17</v>
      </c>
      <c r="B31" s="5"/>
      <c r="C31" s="62">
        <f t="shared" si="1"/>
      </c>
      <c r="D31" s="4"/>
      <c r="E31" s="60"/>
      <c r="F31" s="61"/>
      <c r="G31" s="57">
        <f t="shared" si="2"/>
        <v>100</v>
      </c>
      <c r="H31" s="19">
        <f t="shared" si="3"/>
        <v>2</v>
      </c>
      <c r="I31" s="31">
        <f t="shared" si="4"/>
        <v>200</v>
      </c>
      <c r="J31" s="32">
        <f t="shared" si="5"/>
        <v>47.2</v>
      </c>
      <c r="K31" s="38"/>
      <c r="L31" s="4"/>
      <c r="M31" s="55">
        <f>I31-J31</f>
        <v>152.8</v>
      </c>
      <c r="N31" s="38"/>
      <c r="O31" s="44" t="s">
        <v>43</v>
      </c>
      <c r="P31" s="44" t="s">
        <v>43</v>
      </c>
      <c r="Q31" s="4"/>
      <c r="R31" s="4"/>
      <c r="S31" s="32">
        <f>I31*6.45%</f>
        <v>12.9</v>
      </c>
      <c r="T31" s="38"/>
      <c r="U31" s="13"/>
      <c r="V31"/>
      <c r="AW31" t="s">
        <v>90</v>
      </c>
    </row>
    <row r="32" spans="1:49" ht="21.75" customHeight="1">
      <c r="A32" s="9">
        <v>18</v>
      </c>
      <c r="B32" s="5"/>
      <c r="C32" s="62">
        <f t="shared" si="1"/>
      </c>
      <c r="D32" s="4"/>
      <c r="E32" s="60"/>
      <c r="F32" s="61"/>
      <c r="G32" s="57">
        <f t="shared" si="2"/>
        <v>100</v>
      </c>
      <c r="H32" s="19">
        <f t="shared" si="3"/>
        <v>2</v>
      </c>
      <c r="I32" s="31">
        <f t="shared" si="4"/>
        <v>200</v>
      </c>
      <c r="J32" s="32">
        <f t="shared" si="5"/>
        <v>47.2</v>
      </c>
      <c r="K32" s="38"/>
      <c r="L32" s="4"/>
      <c r="M32" s="55">
        <f t="shared" si="0"/>
        <v>152.8</v>
      </c>
      <c r="N32" s="38"/>
      <c r="O32" s="44" t="s">
        <v>43</v>
      </c>
      <c r="P32" s="44" t="s">
        <v>43</v>
      </c>
      <c r="Q32" s="4"/>
      <c r="R32" s="4"/>
      <c r="S32" s="32">
        <f t="shared" si="6"/>
        <v>12.9</v>
      </c>
      <c r="T32" s="38"/>
      <c r="U32" s="13"/>
      <c r="V32"/>
      <c r="AW32" t="s">
        <v>92</v>
      </c>
    </row>
    <row r="33" spans="1:49" ht="21.75" customHeight="1">
      <c r="A33" s="9">
        <v>19</v>
      </c>
      <c r="B33" s="5"/>
      <c r="C33" s="62">
        <f t="shared" si="1"/>
      </c>
      <c r="D33" s="4"/>
      <c r="E33" s="60"/>
      <c r="F33" s="61"/>
      <c r="G33" s="57">
        <f t="shared" si="2"/>
        <v>100</v>
      </c>
      <c r="H33" s="19">
        <f t="shared" si="3"/>
        <v>2</v>
      </c>
      <c r="I33" s="31">
        <f t="shared" si="4"/>
        <v>200</v>
      </c>
      <c r="J33" s="32">
        <f t="shared" si="5"/>
        <v>47.2</v>
      </c>
      <c r="K33" s="38"/>
      <c r="L33" s="4"/>
      <c r="M33" s="55">
        <f t="shared" si="0"/>
        <v>152.8</v>
      </c>
      <c r="N33" s="38"/>
      <c r="O33" s="44" t="s">
        <v>43</v>
      </c>
      <c r="P33" s="44" t="s">
        <v>43</v>
      </c>
      <c r="Q33" s="4"/>
      <c r="R33" s="4"/>
      <c r="S33" s="32">
        <f t="shared" si="6"/>
        <v>12.9</v>
      </c>
      <c r="T33" s="38"/>
      <c r="U33" s="13"/>
      <c r="V33"/>
      <c r="AW33" t="s">
        <v>91</v>
      </c>
    </row>
    <row r="34" spans="1:49" ht="21.75" customHeight="1">
      <c r="A34" s="9">
        <v>20</v>
      </c>
      <c r="B34" s="5"/>
      <c r="C34" s="62">
        <f t="shared" si="1"/>
      </c>
      <c r="D34" s="4"/>
      <c r="E34" s="60"/>
      <c r="F34" s="61"/>
      <c r="G34" s="57">
        <f t="shared" si="2"/>
        <v>100</v>
      </c>
      <c r="H34" s="19">
        <f t="shared" si="3"/>
        <v>2</v>
      </c>
      <c r="I34" s="31">
        <f t="shared" si="4"/>
        <v>200</v>
      </c>
      <c r="J34" s="32">
        <f t="shared" si="5"/>
        <v>47.2</v>
      </c>
      <c r="K34" s="38"/>
      <c r="L34" s="4"/>
      <c r="M34" s="55">
        <f t="shared" si="0"/>
        <v>152.8</v>
      </c>
      <c r="N34" s="38"/>
      <c r="O34" s="44" t="s">
        <v>43</v>
      </c>
      <c r="P34" s="44" t="s">
        <v>43</v>
      </c>
      <c r="Q34" s="4"/>
      <c r="R34" s="4"/>
      <c r="S34" s="32">
        <f t="shared" si="6"/>
        <v>12.9</v>
      </c>
      <c r="T34" s="38"/>
      <c r="U34" s="13"/>
      <c r="V34"/>
      <c r="AW34" t="s">
        <v>93</v>
      </c>
    </row>
    <row r="35" spans="1:22" ht="18.75" thickBot="1">
      <c r="A35" s="12" t="s">
        <v>4</v>
      </c>
      <c r="B35" s="17"/>
      <c r="C35" s="59">
        <f>SUM(C15:C34)</f>
        <v>0</v>
      </c>
      <c r="D35" s="16"/>
      <c r="E35" s="58">
        <f>SUM(E15:E34)</f>
        <v>0</v>
      </c>
      <c r="F35" s="58">
        <f>SUM(F15:F34)</f>
        <v>0</v>
      </c>
      <c r="G35" s="59">
        <f>SUM(G15:G34)</f>
        <v>2000</v>
      </c>
      <c r="H35" s="11"/>
      <c r="I35" s="14">
        <f>SUM(I15:I34)</f>
        <v>4000</v>
      </c>
      <c r="J35" s="14">
        <f>SUM(J15:J34)</f>
        <v>944.0000000000003</v>
      </c>
      <c r="K35" s="11"/>
      <c r="L35" s="11"/>
      <c r="M35" s="14">
        <f>SUM(M15:M34)</f>
        <v>3056.000000000001</v>
      </c>
      <c r="N35" s="11"/>
      <c r="O35" s="11"/>
      <c r="P35" s="11"/>
      <c r="Q35" s="11"/>
      <c r="R35" s="11"/>
      <c r="S35" s="14">
        <f>SUM(S15:S34)</f>
        <v>258.00000000000006</v>
      </c>
      <c r="T35" s="11"/>
      <c r="U35" s="15"/>
      <c r="V35"/>
    </row>
    <row r="37" spans="1:25" ht="42.75" customHeight="1">
      <c r="A37" s="23" t="s">
        <v>8</v>
      </c>
      <c r="B37" s="112" t="s">
        <v>101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2"/>
      <c r="X37" s="2"/>
      <c r="Y37" s="2"/>
    </row>
    <row r="38" spans="1:25" ht="15" customHeight="1" hidden="1">
      <c r="A38" s="23" t="s">
        <v>30</v>
      </c>
      <c r="B38" s="30" t="s">
        <v>67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41"/>
      <c r="T38" s="41"/>
      <c r="U38" s="41"/>
      <c r="V38" s="41"/>
      <c r="W38" s="41"/>
      <c r="X38" s="41"/>
      <c r="Y38" s="41"/>
    </row>
    <row r="39" spans="1:25" ht="18.75">
      <c r="A39" s="23" t="s">
        <v>30</v>
      </c>
      <c r="B39" s="56" t="s">
        <v>100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41"/>
      <c r="T39" s="41"/>
      <c r="U39" s="41"/>
      <c r="V39" s="41"/>
      <c r="W39" s="41"/>
      <c r="X39" s="41"/>
      <c r="Y39" s="41"/>
    </row>
    <row r="40" spans="1:22" ht="21.75" customHeight="1" hidden="1">
      <c r="A40" s="23" t="s">
        <v>33</v>
      </c>
      <c r="B40" s="24" t="s">
        <v>68</v>
      </c>
      <c r="S40" s="41"/>
      <c r="T40" s="41"/>
      <c r="U40" s="41"/>
      <c r="V40" s="41"/>
    </row>
    <row r="41" spans="1:22" ht="15">
      <c r="A41" s="23"/>
      <c r="S41" s="41"/>
      <c r="T41" s="41"/>
      <c r="U41" s="41"/>
      <c r="V41" s="41"/>
    </row>
    <row r="42" spans="3:20" ht="25.5" customHeight="1">
      <c r="C42"/>
      <c r="D42"/>
      <c r="E42"/>
      <c r="F42"/>
      <c r="G42"/>
      <c r="H42"/>
      <c r="R42" s="111" t="s">
        <v>5</v>
      </c>
      <c r="S42" s="111"/>
      <c r="T42" s="111"/>
    </row>
    <row r="43" spans="2:20" ht="12.75" customHeight="1">
      <c r="B43" s="21" t="s">
        <v>6</v>
      </c>
      <c r="C43" s="104"/>
      <c r="D43" s="104"/>
      <c r="E43" s="34"/>
      <c r="F43" s="34"/>
      <c r="G43"/>
      <c r="H43"/>
      <c r="S43"/>
      <c r="T43" s="20"/>
    </row>
    <row r="44" spans="3:20" ht="12.75">
      <c r="C44"/>
      <c r="D44"/>
      <c r="E44"/>
      <c r="F44"/>
      <c r="G44"/>
      <c r="H44"/>
      <c r="S44"/>
      <c r="T44" s="20"/>
    </row>
    <row r="45" spans="3:20" ht="12.75" customHeight="1">
      <c r="C45"/>
      <c r="D45"/>
      <c r="E45"/>
      <c r="F45"/>
      <c r="G45"/>
      <c r="H45"/>
      <c r="R45" s="113" t="s">
        <v>7</v>
      </c>
      <c r="S45" s="113"/>
      <c r="T45" s="113"/>
    </row>
    <row r="46" spans="3:8" ht="33.75" customHeight="1">
      <c r="C46"/>
      <c r="D46"/>
      <c r="E46"/>
      <c r="F46"/>
      <c r="G46"/>
      <c r="H46"/>
    </row>
    <row r="47" spans="3:20" ht="12.75">
      <c r="C47"/>
      <c r="D47"/>
      <c r="E47"/>
      <c r="F47"/>
      <c r="G47"/>
      <c r="H47"/>
      <c r="K47"/>
      <c r="L47"/>
      <c r="S47" s="40"/>
      <c r="T47" s="40"/>
    </row>
  </sheetData>
  <sheetProtection/>
  <mergeCells count="24">
    <mergeCell ref="R45:T45"/>
    <mergeCell ref="B7:C7"/>
    <mergeCell ref="B6:C6"/>
    <mergeCell ref="A1:J1"/>
    <mergeCell ref="D6:M6"/>
    <mergeCell ref="O6:P6"/>
    <mergeCell ref="D7:M7"/>
    <mergeCell ref="O7:P7"/>
    <mergeCell ref="D3:J3"/>
    <mergeCell ref="K3:M3"/>
    <mergeCell ref="A11:V11"/>
    <mergeCell ref="C43:D43"/>
    <mergeCell ref="B4:B5"/>
    <mergeCell ref="C4:C5"/>
    <mergeCell ref="D5:J5"/>
    <mergeCell ref="R42:T42"/>
    <mergeCell ref="B37:S37"/>
    <mergeCell ref="N3:P3"/>
    <mergeCell ref="B8:C8"/>
    <mergeCell ref="D8:P8"/>
    <mergeCell ref="N4:N5"/>
    <mergeCell ref="O4:P5"/>
    <mergeCell ref="M4:M5"/>
    <mergeCell ref="D4:J4"/>
  </mergeCells>
  <dataValidations count="3">
    <dataValidation type="list" showInputMessage="1" showErrorMessage="1" sqref="O15:O34">
      <formula1>"επιλέξτε…,ΔΙΓΡΑΜΜΗ ΕΠΙΤΑΓΗ, ΚΑΤΑΘΕΣΗ"</formula1>
    </dataValidation>
    <dataValidation type="list" allowBlank="1" showInputMessage="1" sqref="P15:P34">
      <formula1>$AW$16:$AW$34</formula1>
    </dataValidation>
    <dataValidation type="list" allowBlank="1" showInputMessage="1" showErrorMessage="1" prompt="επιλέξτε από το βελάκι δίπλα --&gt;" sqref="D5:J5">
      <formula1>$X$1:$X$3</formula1>
    </dataValidation>
  </dataValidations>
  <printOptions/>
  <pageMargins left="0.82" right="0.5" top="0.5" bottom="0.48" header="0.29" footer="0.24"/>
  <pageSetup horizontalDpi="300" verticalDpi="300" orientation="landscape" paperSize="9" scale="52" r:id="rId2"/>
  <headerFooter alignWithMargins="0">
    <oddHeader>&amp;R&amp;D</oddHeader>
    <oddFooter>&amp;LΕΝΤΥΠΟ Γ1-Α1&amp;CΠΙΝΑΚΑΣ ΚΑΤΑΒΟΛΗΣ ΕΚΠΑΙΔΕΥΤΙΚΩΝ ΕΠΙΔΟΜΑΤΩΝ ΚΑΤΑΡΤΙΖΟΜΕΝΩΝ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9"/>
  <sheetViews>
    <sheetView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6.421875" style="2" customWidth="1"/>
    <col min="2" max="2" width="31.7109375" style="0" customWidth="1"/>
    <col min="3" max="3" width="17.7109375" style="2" customWidth="1"/>
    <col min="4" max="4" width="17.28125" style="2" customWidth="1"/>
    <col min="5" max="7" width="15.7109375" style="2" customWidth="1"/>
    <col min="8" max="8" width="17.57421875" style="2" customWidth="1"/>
    <col min="9" max="9" width="15.7109375" style="2" customWidth="1"/>
    <col min="10" max="10" width="17.8515625" style="2" bestFit="1" customWidth="1"/>
    <col min="11" max="69" width="9.140625" style="42" customWidth="1"/>
  </cols>
  <sheetData>
    <row r="1" spans="1:9" ht="20.25" customHeight="1">
      <c r="A1" s="116" t="s">
        <v>104</v>
      </c>
      <c r="B1" s="116"/>
      <c r="C1" s="116"/>
      <c r="D1" s="116"/>
      <c r="E1" s="116"/>
      <c r="F1" s="116"/>
      <c r="G1" s="116"/>
      <c r="H1" s="116"/>
      <c r="I1" s="68"/>
    </row>
    <row r="2" spans="1:9" ht="12.75" customHeight="1">
      <c r="A2" s="116"/>
      <c r="B2" s="116"/>
      <c r="C2" s="116"/>
      <c r="D2" s="116"/>
      <c r="E2" s="116"/>
      <c r="F2" s="116"/>
      <c r="G2" s="116"/>
      <c r="H2" s="116"/>
      <c r="I2" s="68"/>
    </row>
    <row r="3" spans="1:9" ht="12.75" customHeight="1">
      <c r="A3" s="116"/>
      <c r="B3" s="116"/>
      <c r="C3" s="116"/>
      <c r="D3" s="116"/>
      <c r="E3" s="116"/>
      <c r="F3" s="116"/>
      <c r="G3" s="116"/>
      <c r="H3" s="116"/>
      <c r="I3" s="68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6" spans="2:69" ht="12.75" customHeight="1">
      <c r="B6" s="65" t="s">
        <v>82</v>
      </c>
      <c r="C6" s="65" t="s">
        <v>47</v>
      </c>
      <c r="D6" s="84" t="s">
        <v>48</v>
      </c>
      <c r="E6" s="85"/>
      <c r="F6" s="86"/>
      <c r="G6" s="84" t="s">
        <v>50</v>
      </c>
      <c r="H6" s="85"/>
      <c r="I6" s="42"/>
      <c r="J6" s="42"/>
      <c r="BK6"/>
      <c r="BL6"/>
      <c r="BM6"/>
      <c r="BN6"/>
      <c r="BO6"/>
      <c r="BP6"/>
      <c r="BQ6"/>
    </row>
    <row r="7" spans="2:69" ht="15.75" customHeight="1">
      <c r="B7" s="105" t="b">
        <f>IF(C7=1,216678,IF(C7=2,216679,IF(C7=3,216680)))</f>
        <v>0</v>
      </c>
      <c r="C7" s="106" t="b">
        <f>IF(D8="ΣΤΙΣ 8 ΠΕΡΙΦΕΡΕΙΕΣ ΣΥΓΚΛΙΣΗΣ",1,IF(D8="ΣΤΙΣ 3 ΠΕΡΙΦΕΡΕΙΕΣ ΣΤΑΔΙΑΚΗΣ ΕΞΟΔΟΥ",2,IF(D8="ΣΤΙΣ 2 ΠΕΡΙΦΕΡΕΙΕΣ ΣΤΑΔΙΑΚΗΣ ΕΙΣΟΔΟΥ",3)))</f>
        <v>0</v>
      </c>
      <c r="D7" s="100" t="s">
        <v>81</v>
      </c>
      <c r="E7" s="101"/>
      <c r="F7" s="102"/>
      <c r="G7" s="135" t="s">
        <v>51</v>
      </c>
      <c r="H7" s="94">
        <f>'ΕΠΙΔΟΜΑΤΑ ΚΑΤΝΩΝ'!O4</f>
        <v>0</v>
      </c>
      <c r="I7" s="42"/>
      <c r="J7" s="42"/>
      <c r="BK7"/>
      <c r="BL7"/>
      <c r="BM7"/>
      <c r="BN7"/>
      <c r="BO7"/>
      <c r="BP7"/>
      <c r="BQ7"/>
    </row>
    <row r="8" spans="2:69" ht="15.75" customHeight="1">
      <c r="B8" s="75"/>
      <c r="C8" s="107"/>
      <c r="D8" s="108">
        <f>'ΕΠΙΔΟΜΑΤΑ ΚΑΤΝΩΝ'!D5:J5</f>
        <v>0</v>
      </c>
      <c r="E8" s="109"/>
      <c r="F8" s="110"/>
      <c r="G8" s="136"/>
      <c r="H8" s="96"/>
      <c r="I8" s="42"/>
      <c r="J8" s="42"/>
      <c r="BK8"/>
      <c r="BL8"/>
      <c r="BM8"/>
      <c r="BN8"/>
      <c r="BO8"/>
      <c r="BP8"/>
      <c r="BQ8"/>
    </row>
    <row r="9" spans="2:69" ht="20.25" customHeight="1">
      <c r="B9" s="114" t="s">
        <v>52</v>
      </c>
      <c r="C9" s="115"/>
      <c r="D9" s="129">
        <f>'ΕΠΙΔΟΜΑΤΑ ΚΑΤΝΩΝ'!D6:M6</f>
        <v>0</v>
      </c>
      <c r="E9" s="130"/>
      <c r="F9" s="131"/>
      <c r="G9" s="66" t="s">
        <v>53</v>
      </c>
      <c r="H9" s="64">
        <f>'ΕΠΙΔΟΜΑΤΑ ΚΑΤΝΩΝ'!O6</f>
        <v>0</v>
      </c>
      <c r="I9" s="42"/>
      <c r="J9" s="42"/>
      <c r="BK9"/>
      <c r="BL9"/>
      <c r="BM9"/>
      <c r="BN9"/>
      <c r="BO9"/>
      <c r="BP9"/>
      <c r="BQ9"/>
    </row>
    <row r="10" spans="2:69" ht="51" customHeight="1">
      <c r="B10" s="114" t="s">
        <v>54</v>
      </c>
      <c r="C10" s="114"/>
      <c r="D10" s="132">
        <f>'ΕΠΙΔΟΜΑΤΑ ΚΑΤΝΩΝ'!D7:M7</f>
        <v>0</v>
      </c>
      <c r="E10" s="133"/>
      <c r="F10" s="134"/>
      <c r="G10" s="67" t="s">
        <v>9</v>
      </c>
      <c r="H10" s="76">
        <f>'ΕΠΙΔΟΜΑΤΑ ΚΑΤΝΩΝ'!O7</f>
        <v>0</v>
      </c>
      <c r="I10" s="42"/>
      <c r="J10" s="42"/>
      <c r="BK10"/>
      <c r="BL10"/>
      <c r="BM10"/>
      <c r="BN10"/>
      <c r="BO10"/>
      <c r="BP10"/>
      <c r="BQ10"/>
    </row>
    <row r="11" spans="2:69" ht="15.75" customHeight="1">
      <c r="B11" s="87" t="s">
        <v>10</v>
      </c>
      <c r="C11" s="88"/>
      <c r="D11" s="126">
        <f>'ΕΠΙΔΟΜΑΤΑ ΚΑΤΝΩΝ'!D8:P8</f>
        <v>0</v>
      </c>
      <c r="E11" s="127"/>
      <c r="F11" s="127"/>
      <c r="G11" s="127"/>
      <c r="H11" s="128"/>
      <c r="I11" s="42"/>
      <c r="J11" s="42"/>
      <c r="BK11"/>
      <c r="BL11"/>
      <c r="BM11"/>
      <c r="BN11"/>
      <c r="BO11"/>
      <c r="BP11"/>
      <c r="BQ11"/>
    </row>
    <row r="13" spans="9:10" ht="18">
      <c r="I13" s="47"/>
      <c r="J13" s="47"/>
    </row>
    <row r="14" spans="2:8" ht="18">
      <c r="B14" s="47" t="s">
        <v>86</v>
      </c>
      <c r="C14" s="47"/>
      <c r="D14" s="47"/>
      <c r="E14" s="47"/>
      <c r="F14" s="47"/>
      <c r="G14" s="47"/>
      <c r="H14" s="47"/>
    </row>
    <row r="15" spans="9:21" ht="13.5" thickBot="1">
      <c r="I15" s="43"/>
      <c r="U15" s="43" t="s">
        <v>94</v>
      </c>
    </row>
    <row r="16" spans="1:64" s="33" customFormat="1" ht="24">
      <c r="A16" s="6" t="s">
        <v>0</v>
      </c>
      <c r="B16" s="7" t="s">
        <v>3</v>
      </c>
      <c r="C16" s="35" t="s">
        <v>69</v>
      </c>
      <c r="D16" s="35" t="s">
        <v>73</v>
      </c>
      <c r="E16" s="35" t="s">
        <v>31</v>
      </c>
      <c r="F16" s="36" t="s">
        <v>74</v>
      </c>
      <c r="G16" s="7" t="s">
        <v>71</v>
      </c>
      <c r="H16" s="7" t="s">
        <v>66</v>
      </c>
      <c r="I16" s="2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 t="s">
        <v>95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21" s="28" customFormat="1" ht="12.75">
      <c r="A17" s="25" t="s">
        <v>11</v>
      </c>
      <c r="B17" s="26" t="s">
        <v>12</v>
      </c>
      <c r="C17" s="26" t="s">
        <v>13</v>
      </c>
      <c r="D17" s="26" t="s">
        <v>14</v>
      </c>
      <c r="E17" s="26" t="s">
        <v>15</v>
      </c>
      <c r="F17" s="26" t="s">
        <v>16</v>
      </c>
      <c r="G17" s="26" t="s">
        <v>17</v>
      </c>
      <c r="H17" s="26" t="s">
        <v>18</v>
      </c>
      <c r="I17" s="42"/>
      <c r="U17" s="28" t="s">
        <v>96</v>
      </c>
    </row>
    <row r="18" spans="1:69" ht="24.75" customHeight="1">
      <c r="A18" s="9">
        <v>1</v>
      </c>
      <c r="B18" s="72">
        <f>'ΕΠΙΔΟΜΑΤΑ ΚΑΤΝΩΝ'!B15</f>
        <v>0</v>
      </c>
      <c r="C18" s="71">
        <f>'ΕΠΙΔΟΜΑΤΑ ΚΑΤΝΩΝ'!D15</f>
        <v>0</v>
      </c>
      <c r="D18" s="4"/>
      <c r="E18" s="38"/>
      <c r="F18" s="18"/>
      <c r="G18" s="52"/>
      <c r="H18" s="4"/>
      <c r="I18" s="42"/>
      <c r="J18" s="42"/>
      <c r="BM18"/>
      <c r="BN18"/>
      <c r="BO18"/>
      <c r="BP18"/>
      <c r="BQ18"/>
    </row>
    <row r="19" spans="1:69" ht="24.75" customHeight="1">
      <c r="A19" s="9">
        <v>2</v>
      </c>
      <c r="B19" s="72">
        <f>'ΕΠΙΔΟΜΑΤΑ ΚΑΤΝΩΝ'!B16</f>
        <v>0</v>
      </c>
      <c r="C19" s="71">
        <f>'ΕΠΙΔΟΜΑΤΑ ΚΑΤΝΩΝ'!D16</f>
        <v>0</v>
      </c>
      <c r="D19" s="4"/>
      <c r="E19" s="38"/>
      <c r="F19" s="18"/>
      <c r="G19" s="52"/>
      <c r="H19" s="4"/>
      <c r="I19" s="42"/>
      <c r="J19" s="42"/>
      <c r="BM19"/>
      <c r="BN19"/>
      <c r="BO19"/>
      <c r="BP19"/>
      <c r="BQ19"/>
    </row>
    <row r="20" spans="1:69" ht="24.75" customHeight="1">
      <c r="A20" s="9">
        <v>3</v>
      </c>
      <c r="B20" s="72">
        <f>'ΕΠΙΔΟΜΑΤΑ ΚΑΤΝΩΝ'!B17</f>
        <v>0</v>
      </c>
      <c r="C20" s="71">
        <f>'ΕΠΙΔΟΜΑΤΑ ΚΑΤΝΩΝ'!D17</f>
        <v>0</v>
      </c>
      <c r="D20" s="4"/>
      <c r="E20" s="38"/>
      <c r="F20" s="18"/>
      <c r="G20" s="52"/>
      <c r="H20" s="4"/>
      <c r="I20" s="42"/>
      <c r="J20" s="42"/>
      <c r="BM20"/>
      <c r="BN20"/>
      <c r="BO20"/>
      <c r="BP20"/>
      <c r="BQ20"/>
    </row>
    <row r="21" spans="1:69" ht="24.75" customHeight="1">
      <c r="A21" s="9">
        <v>4</v>
      </c>
      <c r="B21" s="72">
        <f>'ΕΠΙΔΟΜΑΤΑ ΚΑΤΝΩΝ'!B18</f>
        <v>0</v>
      </c>
      <c r="C21" s="71">
        <f>'ΕΠΙΔΟΜΑΤΑ ΚΑΤΝΩΝ'!D18</f>
        <v>0</v>
      </c>
      <c r="D21" s="4"/>
      <c r="E21" s="38"/>
      <c r="F21" s="18"/>
      <c r="G21" s="52"/>
      <c r="H21" s="4"/>
      <c r="I21" s="42"/>
      <c r="J21" s="42"/>
      <c r="BM21"/>
      <c r="BN21"/>
      <c r="BO21"/>
      <c r="BP21"/>
      <c r="BQ21"/>
    </row>
    <row r="22" spans="1:69" ht="24.75" customHeight="1">
      <c r="A22" s="9">
        <v>5</v>
      </c>
      <c r="B22" s="72">
        <f>'ΕΠΙΔΟΜΑΤΑ ΚΑΤΝΩΝ'!B19</f>
        <v>0</v>
      </c>
      <c r="C22" s="71">
        <f>'ΕΠΙΔΟΜΑΤΑ ΚΑΤΝΩΝ'!D19</f>
        <v>0</v>
      </c>
      <c r="D22" s="4"/>
      <c r="E22" s="38"/>
      <c r="F22" s="18"/>
      <c r="G22" s="52"/>
      <c r="H22" s="4"/>
      <c r="I22" s="42"/>
      <c r="J22" s="42"/>
      <c r="BM22"/>
      <c r="BN22"/>
      <c r="BO22"/>
      <c r="BP22"/>
      <c r="BQ22"/>
    </row>
    <row r="23" spans="1:69" ht="24.75" customHeight="1">
      <c r="A23" s="9">
        <v>6</v>
      </c>
      <c r="B23" s="72">
        <f>'ΕΠΙΔΟΜΑΤΑ ΚΑΤΝΩΝ'!B20</f>
        <v>0</v>
      </c>
      <c r="C23" s="71">
        <f>'ΕΠΙΔΟΜΑΤΑ ΚΑΤΝΩΝ'!D20</f>
        <v>0</v>
      </c>
      <c r="D23" s="4"/>
      <c r="E23" s="38"/>
      <c r="F23" s="18"/>
      <c r="G23" s="52"/>
      <c r="H23" s="4"/>
      <c r="I23" s="42"/>
      <c r="J23" s="42"/>
      <c r="BM23"/>
      <c r="BN23"/>
      <c r="BO23"/>
      <c r="BP23"/>
      <c r="BQ23"/>
    </row>
    <row r="24" spans="1:69" ht="24.75" customHeight="1">
      <c r="A24" s="9">
        <v>7</v>
      </c>
      <c r="B24" s="72">
        <f>'ΕΠΙΔΟΜΑΤΑ ΚΑΤΝΩΝ'!B21</f>
        <v>0</v>
      </c>
      <c r="C24" s="71">
        <f>'ΕΠΙΔΟΜΑΤΑ ΚΑΤΝΩΝ'!D21</f>
        <v>0</v>
      </c>
      <c r="D24" s="4"/>
      <c r="E24" s="38"/>
      <c r="F24" s="18"/>
      <c r="G24" s="52"/>
      <c r="H24" s="4"/>
      <c r="I24" s="42"/>
      <c r="J24" s="42"/>
      <c r="BM24"/>
      <c r="BN24"/>
      <c r="BO24"/>
      <c r="BP24"/>
      <c r="BQ24"/>
    </row>
    <row r="25" spans="1:69" ht="24.75" customHeight="1">
      <c r="A25" s="9">
        <v>8</v>
      </c>
      <c r="B25" s="72">
        <f>'ΕΠΙΔΟΜΑΤΑ ΚΑΤΝΩΝ'!B22</f>
        <v>0</v>
      </c>
      <c r="C25" s="71">
        <f>'ΕΠΙΔΟΜΑΤΑ ΚΑΤΝΩΝ'!D22</f>
        <v>0</v>
      </c>
      <c r="D25" s="4"/>
      <c r="E25" s="38"/>
      <c r="F25" s="18"/>
      <c r="G25" s="52"/>
      <c r="H25" s="4"/>
      <c r="I25" s="42"/>
      <c r="J25" s="42"/>
      <c r="BM25"/>
      <c r="BN25"/>
      <c r="BO25"/>
      <c r="BP25"/>
      <c r="BQ25"/>
    </row>
    <row r="26" spans="1:69" ht="24.75" customHeight="1">
      <c r="A26" s="9">
        <v>9</v>
      </c>
      <c r="B26" s="72">
        <f>'ΕΠΙΔΟΜΑΤΑ ΚΑΤΝΩΝ'!B23</f>
        <v>0</v>
      </c>
      <c r="C26" s="71">
        <f>'ΕΠΙΔΟΜΑΤΑ ΚΑΤΝΩΝ'!D23</f>
        <v>0</v>
      </c>
      <c r="D26" s="4"/>
      <c r="E26" s="38"/>
      <c r="F26" s="18"/>
      <c r="G26" s="52"/>
      <c r="H26" s="4"/>
      <c r="I26" s="42"/>
      <c r="J26" s="42"/>
      <c r="BM26"/>
      <c r="BN26"/>
      <c r="BO26"/>
      <c r="BP26"/>
      <c r="BQ26"/>
    </row>
    <row r="27" spans="1:69" ht="24.75" customHeight="1">
      <c r="A27" s="9">
        <v>10</v>
      </c>
      <c r="B27" s="72">
        <f>'ΕΠΙΔΟΜΑΤΑ ΚΑΤΝΩΝ'!B24</f>
        <v>0</v>
      </c>
      <c r="C27" s="71">
        <f>'ΕΠΙΔΟΜΑΤΑ ΚΑΤΝΩΝ'!D24</f>
        <v>0</v>
      </c>
      <c r="D27" s="4"/>
      <c r="E27" s="38"/>
      <c r="F27" s="18"/>
      <c r="G27" s="52"/>
      <c r="H27" s="4"/>
      <c r="I27" s="42"/>
      <c r="J27" s="42"/>
      <c r="BM27"/>
      <c r="BN27"/>
      <c r="BO27"/>
      <c r="BP27"/>
      <c r="BQ27"/>
    </row>
    <row r="28" spans="1:69" ht="24.75" customHeight="1">
      <c r="A28" s="9">
        <v>11</v>
      </c>
      <c r="B28" s="72">
        <f>'ΕΠΙΔΟΜΑΤΑ ΚΑΤΝΩΝ'!B25</f>
        <v>0</v>
      </c>
      <c r="C28" s="71">
        <f>'ΕΠΙΔΟΜΑΤΑ ΚΑΤΝΩΝ'!D25</f>
        <v>0</v>
      </c>
      <c r="D28" s="4"/>
      <c r="E28" s="38"/>
      <c r="F28" s="18"/>
      <c r="G28" s="52"/>
      <c r="H28" s="4"/>
      <c r="I28" s="42"/>
      <c r="J28" s="42"/>
      <c r="BM28"/>
      <c r="BN28"/>
      <c r="BO28"/>
      <c r="BP28"/>
      <c r="BQ28"/>
    </row>
    <row r="29" spans="1:69" ht="24.75" customHeight="1">
      <c r="A29" s="9">
        <v>12</v>
      </c>
      <c r="B29" s="72">
        <f>'ΕΠΙΔΟΜΑΤΑ ΚΑΤΝΩΝ'!B26</f>
        <v>0</v>
      </c>
      <c r="C29" s="71">
        <f>'ΕΠΙΔΟΜΑΤΑ ΚΑΤΝΩΝ'!D26</f>
        <v>0</v>
      </c>
      <c r="D29" s="4"/>
      <c r="E29" s="38"/>
      <c r="F29" s="18"/>
      <c r="G29" s="52"/>
      <c r="H29" s="4"/>
      <c r="I29" s="42"/>
      <c r="J29" s="42"/>
      <c r="BM29"/>
      <c r="BN29"/>
      <c r="BO29"/>
      <c r="BP29"/>
      <c r="BQ29"/>
    </row>
    <row r="30" spans="1:69" ht="24.75" customHeight="1">
      <c r="A30" s="9">
        <v>13</v>
      </c>
      <c r="B30" s="72">
        <f>'ΕΠΙΔΟΜΑΤΑ ΚΑΤΝΩΝ'!B27</f>
        <v>0</v>
      </c>
      <c r="C30" s="71">
        <f>'ΕΠΙΔΟΜΑΤΑ ΚΑΤΝΩΝ'!D27</f>
        <v>0</v>
      </c>
      <c r="D30" s="4"/>
      <c r="E30" s="38"/>
      <c r="F30" s="18"/>
      <c r="G30" s="52"/>
      <c r="H30" s="4"/>
      <c r="I30" s="42"/>
      <c r="J30" s="42"/>
      <c r="BM30"/>
      <c r="BN30"/>
      <c r="BO30"/>
      <c r="BP30"/>
      <c r="BQ30"/>
    </row>
    <row r="31" spans="1:69" ht="24.75" customHeight="1">
      <c r="A31" s="9">
        <v>14</v>
      </c>
      <c r="B31" s="72">
        <f>'ΕΠΙΔΟΜΑΤΑ ΚΑΤΝΩΝ'!B28</f>
        <v>0</v>
      </c>
      <c r="C31" s="71">
        <f>'ΕΠΙΔΟΜΑΤΑ ΚΑΤΝΩΝ'!D28</f>
        <v>0</v>
      </c>
      <c r="D31" s="4"/>
      <c r="E31" s="38"/>
      <c r="F31" s="18"/>
      <c r="G31" s="52"/>
      <c r="H31" s="4"/>
      <c r="I31" s="42"/>
      <c r="J31" s="42"/>
      <c r="BM31"/>
      <c r="BN31"/>
      <c r="BO31"/>
      <c r="BP31"/>
      <c r="BQ31"/>
    </row>
    <row r="32" spans="1:69" ht="24.75" customHeight="1">
      <c r="A32" s="9">
        <v>15</v>
      </c>
      <c r="B32" s="72">
        <f>'ΕΠΙΔΟΜΑΤΑ ΚΑΤΝΩΝ'!B29</f>
        <v>0</v>
      </c>
      <c r="C32" s="71">
        <f>'ΕΠΙΔΟΜΑΤΑ ΚΑΤΝΩΝ'!D29</f>
        <v>0</v>
      </c>
      <c r="D32" s="4"/>
      <c r="E32" s="38"/>
      <c r="F32" s="18"/>
      <c r="G32" s="52"/>
      <c r="H32" s="4"/>
      <c r="I32" s="42"/>
      <c r="J32" s="42"/>
      <c r="BM32"/>
      <c r="BN32"/>
      <c r="BO32"/>
      <c r="BP32"/>
      <c r="BQ32"/>
    </row>
    <row r="33" spans="1:69" ht="24.75" customHeight="1">
      <c r="A33" s="9">
        <v>16</v>
      </c>
      <c r="B33" s="72">
        <f>'ΕΠΙΔΟΜΑΤΑ ΚΑΤΝΩΝ'!B30</f>
        <v>0</v>
      </c>
      <c r="C33" s="71">
        <f>'ΕΠΙΔΟΜΑΤΑ ΚΑΤΝΩΝ'!D30</f>
        <v>0</v>
      </c>
      <c r="D33" s="4"/>
      <c r="E33" s="38"/>
      <c r="F33" s="18"/>
      <c r="G33" s="52"/>
      <c r="H33" s="4"/>
      <c r="I33" s="42"/>
      <c r="J33" s="42"/>
      <c r="BM33"/>
      <c r="BN33"/>
      <c r="BO33"/>
      <c r="BP33"/>
      <c r="BQ33"/>
    </row>
    <row r="34" spans="1:69" ht="24.75" customHeight="1">
      <c r="A34" s="9">
        <v>17</v>
      </c>
      <c r="B34" s="72">
        <f>'ΕΠΙΔΟΜΑΤΑ ΚΑΤΝΩΝ'!B31</f>
        <v>0</v>
      </c>
      <c r="C34" s="71">
        <f>'ΕΠΙΔΟΜΑΤΑ ΚΑΤΝΩΝ'!D31</f>
        <v>0</v>
      </c>
      <c r="D34" s="4"/>
      <c r="E34" s="38"/>
      <c r="F34" s="18"/>
      <c r="G34" s="52"/>
      <c r="H34" s="4"/>
      <c r="I34" s="42"/>
      <c r="J34" s="42"/>
      <c r="BM34"/>
      <c r="BN34"/>
      <c r="BO34"/>
      <c r="BP34"/>
      <c r="BQ34"/>
    </row>
    <row r="35" spans="1:69" ht="24.75" customHeight="1">
      <c r="A35" s="9">
        <v>18</v>
      </c>
      <c r="B35" s="72">
        <f>'ΕΠΙΔΟΜΑΤΑ ΚΑΤΝΩΝ'!B32</f>
        <v>0</v>
      </c>
      <c r="C35" s="71">
        <f>'ΕΠΙΔΟΜΑΤΑ ΚΑΤΝΩΝ'!D32</f>
        <v>0</v>
      </c>
      <c r="D35" s="4"/>
      <c r="E35" s="38"/>
      <c r="F35" s="18"/>
      <c r="G35" s="52"/>
      <c r="H35" s="4"/>
      <c r="I35" s="42"/>
      <c r="J35" s="42"/>
      <c r="BM35"/>
      <c r="BN35"/>
      <c r="BO35"/>
      <c r="BP35"/>
      <c r="BQ35"/>
    </row>
    <row r="36" spans="1:69" ht="24.75" customHeight="1">
      <c r="A36" s="9">
        <v>19</v>
      </c>
      <c r="B36" s="72">
        <f>'ΕΠΙΔΟΜΑΤΑ ΚΑΤΝΩΝ'!B33</f>
        <v>0</v>
      </c>
      <c r="C36" s="71">
        <f>'ΕΠΙΔΟΜΑΤΑ ΚΑΤΝΩΝ'!D33</f>
        <v>0</v>
      </c>
      <c r="D36" s="4"/>
      <c r="E36" s="38"/>
      <c r="F36" s="18"/>
      <c r="G36" s="52"/>
      <c r="H36" s="4"/>
      <c r="I36" s="42"/>
      <c r="J36" s="42"/>
      <c r="BM36"/>
      <c r="BN36"/>
      <c r="BO36"/>
      <c r="BP36"/>
      <c r="BQ36"/>
    </row>
    <row r="37" spans="1:69" ht="24.75" customHeight="1">
      <c r="A37" s="9">
        <v>20</v>
      </c>
      <c r="B37" s="72">
        <f>'ΕΠΙΔΟΜΑΤΑ ΚΑΤΝΩΝ'!B34</f>
        <v>0</v>
      </c>
      <c r="C37" s="71">
        <f>'ΕΠΙΔΟΜΑΤΑ ΚΑΤΝΩΝ'!D34</f>
        <v>0</v>
      </c>
      <c r="D37" s="4"/>
      <c r="E37" s="38"/>
      <c r="F37" s="18"/>
      <c r="G37" s="52"/>
      <c r="H37" s="4"/>
      <c r="I37" s="42"/>
      <c r="J37" s="42"/>
      <c r="BM37"/>
      <c r="BN37"/>
      <c r="BO37"/>
      <c r="BP37"/>
      <c r="BQ37"/>
    </row>
    <row r="38" spans="1:69" ht="18.75" thickBot="1">
      <c r="A38" s="50"/>
      <c r="B38" s="17"/>
      <c r="C38" s="17"/>
      <c r="D38" s="17"/>
      <c r="E38" s="17"/>
      <c r="F38" s="51" t="s">
        <v>4</v>
      </c>
      <c r="G38" s="39">
        <f>SUM(G18:G37)</f>
        <v>0</v>
      </c>
      <c r="H38" s="11"/>
      <c r="J38" s="42"/>
      <c r="BM38"/>
      <c r="BN38"/>
      <c r="BO38"/>
      <c r="BP38"/>
      <c r="BQ38"/>
    </row>
    <row r="39" spans="1:64" s="82" customFormat="1" ht="18">
      <c r="A39" s="77" t="s">
        <v>8</v>
      </c>
      <c r="B39" s="83" t="s">
        <v>97</v>
      </c>
      <c r="C39" s="77"/>
      <c r="D39" s="77"/>
      <c r="E39" s="77"/>
      <c r="F39" s="77"/>
      <c r="G39" s="78"/>
      <c r="H39" s="79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s="82" customFormat="1" ht="18">
      <c r="A40" s="77" t="s">
        <v>30</v>
      </c>
      <c r="B40" s="83" t="s">
        <v>98</v>
      </c>
      <c r="C40" s="77"/>
      <c r="D40" s="77"/>
      <c r="E40" s="77"/>
      <c r="F40" s="77"/>
      <c r="G40" s="78"/>
      <c r="H40" s="79"/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2" spans="1:9" ht="18" customHeight="1">
      <c r="A42" s="23"/>
      <c r="I42" s="30"/>
    </row>
    <row r="43" spans="1:8" ht="15">
      <c r="A43" s="23"/>
      <c r="B43" s="30"/>
      <c r="C43" s="30"/>
      <c r="D43" s="30"/>
      <c r="E43" s="30"/>
      <c r="F43" s="30"/>
      <c r="G43" s="30"/>
      <c r="H43" s="30"/>
    </row>
    <row r="44" spans="1:2" ht="15">
      <c r="A44" s="23"/>
      <c r="B44" s="24"/>
    </row>
    <row r="45" spans="1:8" ht="15" customHeight="1">
      <c r="A45" s="23"/>
      <c r="B45" s="22"/>
      <c r="G45" s="111" t="s">
        <v>5</v>
      </c>
      <c r="H45" s="111"/>
    </row>
    <row r="46" spans="3:8" ht="12.75" customHeight="1">
      <c r="C46"/>
      <c r="D46"/>
      <c r="E46"/>
      <c r="F46"/>
      <c r="G46"/>
      <c r="H46"/>
    </row>
    <row r="47" spans="2:8" ht="12.75">
      <c r="B47" s="48" t="s">
        <v>70</v>
      </c>
      <c r="D47" s="37"/>
      <c r="E47" s="37"/>
      <c r="F47" s="34"/>
      <c r="G47" s="34"/>
      <c r="H47"/>
    </row>
    <row r="48" spans="2:8" ht="12.75" customHeight="1">
      <c r="B48" s="49"/>
      <c r="C48"/>
      <c r="D48"/>
      <c r="E48"/>
      <c r="F48"/>
      <c r="G48" s="113" t="s">
        <v>32</v>
      </c>
      <c r="H48" s="113"/>
    </row>
    <row r="49" spans="3:8" ht="12.75" customHeight="1">
      <c r="C49"/>
      <c r="D49"/>
      <c r="E49"/>
      <c r="F49"/>
      <c r="G49" s="113"/>
      <c r="H49" s="113"/>
    </row>
  </sheetData>
  <mergeCells count="17">
    <mergeCell ref="G45:H45"/>
    <mergeCell ref="G48:H49"/>
    <mergeCell ref="C7:C8"/>
    <mergeCell ref="G7:G8"/>
    <mergeCell ref="B10:C10"/>
    <mergeCell ref="B7:B8"/>
    <mergeCell ref="B9:C9"/>
    <mergeCell ref="H7:H8"/>
    <mergeCell ref="D11:H11"/>
    <mergeCell ref="A1:H4"/>
    <mergeCell ref="B11:C11"/>
    <mergeCell ref="D6:F6"/>
    <mergeCell ref="D7:F7"/>
    <mergeCell ref="D8:F8"/>
    <mergeCell ref="D9:F9"/>
    <mergeCell ref="D10:F10"/>
    <mergeCell ref="G6:H6"/>
  </mergeCells>
  <dataValidations count="1">
    <dataValidation type="list" allowBlank="1" showInputMessage="1" showErrorMessage="1" prompt="επιλέξτε..." sqref="F18:F37">
      <formula1>$U$15:$U$17</formula1>
    </dataValidation>
  </dataValidations>
  <printOptions/>
  <pageMargins left="0.44" right="0.34" top="0.68" bottom="0.7" header="0.5" footer="0.5"/>
  <pageSetup horizontalDpi="300" verticalDpi="300" orientation="portrait" paperSize="9" scale="66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6"/>
  <sheetViews>
    <sheetView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6.421875" style="2" customWidth="1"/>
    <col min="2" max="2" width="34.00390625" style="0" customWidth="1"/>
    <col min="3" max="3" width="17.421875" style="2" customWidth="1"/>
    <col min="4" max="4" width="17.28125" style="2" customWidth="1"/>
    <col min="5" max="5" width="15.7109375" style="2" customWidth="1"/>
    <col min="6" max="6" width="14.28125" style="2" customWidth="1"/>
    <col min="7" max="7" width="13.28125" style="2" customWidth="1"/>
    <col min="8" max="8" width="21.00390625" style="2" customWidth="1"/>
    <col min="9" max="9" width="15.7109375" style="2" customWidth="1"/>
    <col min="10" max="10" width="17.8515625" style="2" bestFit="1" customWidth="1"/>
    <col min="11" max="69" width="9.140625" style="42" customWidth="1"/>
  </cols>
  <sheetData>
    <row r="1" spans="1:9" ht="20.25" customHeight="1">
      <c r="A1" s="116" t="s">
        <v>105</v>
      </c>
      <c r="B1" s="116"/>
      <c r="C1" s="116"/>
      <c r="D1" s="116"/>
      <c r="E1" s="116"/>
      <c r="F1" s="116"/>
      <c r="G1" s="116"/>
      <c r="H1" s="116"/>
      <c r="I1" s="68"/>
    </row>
    <row r="2" spans="1:9" ht="12.75" customHeight="1">
      <c r="A2" s="116"/>
      <c r="B2" s="116"/>
      <c r="C2" s="116"/>
      <c r="D2" s="116"/>
      <c r="E2" s="116"/>
      <c r="F2" s="116"/>
      <c r="G2" s="116"/>
      <c r="H2" s="116"/>
      <c r="I2" s="68"/>
    </row>
    <row r="3" spans="1:9" ht="12.75" customHeight="1">
      <c r="A3" s="116"/>
      <c r="B3" s="116"/>
      <c r="C3" s="116"/>
      <c r="D3" s="116"/>
      <c r="E3" s="116"/>
      <c r="F3" s="116"/>
      <c r="G3" s="116"/>
      <c r="H3" s="116"/>
      <c r="I3" s="68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6" spans="2:69" ht="12.75" customHeight="1">
      <c r="B6" s="65" t="s">
        <v>82</v>
      </c>
      <c r="C6" s="65" t="s">
        <v>47</v>
      </c>
      <c r="D6" s="84" t="s">
        <v>48</v>
      </c>
      <c r="E6" s="85"/>
      <c r="F6" s="86"/>
      <c r="G6" s="84" t="s">
        <v>50</v>
      </c>
      <c r="H6" s="85"/>
      <c r="I6" s="42"/>
      <c r="J6" s="42"/>
      <c r="BK6"/>
      <c r="BL6"/>
      <c r="BM6"/>
      <c r="BN6"/>
      <c r="BO6"/>
      <c r="BP6"/>
      <c r="BQ6"/>
    </row>
    <row r="7" spans="2:69" ht="15.75" customHeight="1">
      <c r="B7" s="105" t="b">
        <f>IF(C7=1,216678,IF(C7=2,216679,IF(C7=3,216680)))</f>
        <v>0</v>
      </c>
      <c r="C7" s="106" t="b">
        <f>IF(D8="ΣΤΙΣ 8 ΠΕΡΙΦΕΡΕΙΕΣ ΣΥΓΚΛΙΣΗΣ",1,IF(D8="ΣΤΙΣ 3 ΠΕΡΙΦΕΡΕΙΕΣ ΣΤΑΔΙΑΚΗΣ ΕΞΟΔΟΥ",2,IF(D8="ΣΤΙΣ 2 ΠΕΡΙΦΕΡΕΙΕΣ ΣΤΑΔΙΑΚΗΣ ΕΙΣΟΔΟΥ",3)))</f>
        <v>0</v>
      </c>
      <c r="D7" s="100" t="s">
        <v>81</v>
      </c>
      <c r="E7" s="101"/>
      <c r="F7" s="102"/>
      <c r="G7" s="135" t="s">
        <v>51</v>
      </c>
      <c r="H7" s="94">
        <f>'ΕΠΙΔΟΜΑΤΑ ΚΑΤΝΩΝ'!O4</f>
        <v>0</v>
      </c>
      <c r="I7" s="42"/>
      <c r="J7" s="42"/>
      <c r="BK7"/>
      <c r="BL7"/>
      <c r="BM7"/>
      <c r="BN7"/>
      <c r="BO7"/>
      <c r="BP7"/>
      <c r="BQ7"/>
    </row>
    <row r="8" spans="2:69" ht="15.75" customHeight="1">
      <c r="B8" s="75"/>
      <c r="C8" s="107"/>
      <c r="D8" s="108">
        <f>'ΕΠΙΔΟΜΑΤΑ ΚΑΤΝΩΝ'!D5:J5</f>
        <v>0</v>
      </c>
      <c r="E8" s="109"/>
      <c r="F8" s="110"/>
      <c r="G8" s="136"/>
      <c r="H8" s="96"/>
      <c r="I8" s="42"/>
      <c r="J8" s="42"/>
      <c r="BK8"/>
      <c r="BL8"/>
      <c r="BM8"/>
      <c r="BN8"/>
      <c r="BO8"/>
      <c r="BP8"/>
      <c r="BQ8"/>
    </row>
    <row r="9" spans="2:69" ht="20.25" customHeight="1">
      <c r="B9" s="114" t="s">
        <v>52</v>
      </c>
      <c r="C9" s="115"/>
      <c r="D9" s="129">
        <f>'ΕΠΙΔΟΜΑΤΑ ΚΑΤΝΩΝ'!D6:M6</f>
        <v>0</v>
      </c>
      <c r="E9" s="130"/>
      <c r="F9" s="131"/>
      <c r="G9" s="66" t="s">
        <v>53</v>
      </c>
      <c r="H9" s="64">
        <f>'ΕΠΙΔΟΜΑΤΑ ΚΑΤΝΩΝ'!O6</f>
        <v>0</v>
      </c>
      <c r="I9" s="42"/>
      <c r="J9" s="42"/>
      <c r="BK9"/>
      <c r="BL9"/>
      <c r="BM9"/>
      <c r="BN9"/>
      <c r="BO9"/>
      <c r="BP9"/>
      <c r="BQ9"/>
    </row>
    <row r="10" spans="2:69" ht="51" customHeight="1">
      <c r="B10" s="114" t="s">
        <v>54</v>
      </c>
      <c r="C10" s="114"/>
      <c r="D10" s="132">
        <f>'ΕΠΙΔΟΜΑΤΑ ΚΑΤΝΩΝ'!D7:M7</f>
        <v>0</v>
      </c>
      <c r="E10" s="133"/>
      <c r="F10" s="134"/>
      <c r="G10" s="67" t="s">
        <v>9</v>
      </c>
      <c r="H10" s="69">
        <f>'ΕΠΙΔΟΜΑΤΑ ΚΑΤΝΩΝ'!O7</f>
        <v>0</v>
      </c>
      <c r="I10" s="42"/>
      <c r="J10" s="42"/>
      <c r="BK10"/>
      <c r="BL10"/>
      <c r="BM10"/>
      <c r="BN10"/>
      <c r="BO10"/>
      <c r="BP10"/>
      <c r="BQ10"/>
    </row>
    <row r="11" spans="2:69" ht="15.75" customHeight="1">
      <c r="B11" s="87" t="s">
        <v>10</v>
      </c>
      <c r="C11" s="88"/>
      <c r="D11" s="89">
        <f>'ΕΠΙΔΟΜΑΤΑ ΚΑΤΝΩΝ'!D8:P8</f>
        <v>0</v>
      </c>
      <c r="E11" s="90"/>
      <c r="F11" s="90"/>
      <c r="G11" s="90"/>
      <c r="H11" s="90"/>
      <c r="I11" s="42"/>
      <c r="J11" s="42"/>
      <c r="BK11"/>
      <c r="BL11"/>
      <c r="BM11"/>
      <c r="BN11"/>
      <c r="BO11"/>
      <c r="BP11"/>
      <c r="BQ11"/>
    </row>
    <row r="13" spans="9:10" ht="18">
      <c r="I13" s="47"/>
      <c r="J13" s="47"/>
    </row>
    <row r="14" spans="1:8" ht="18">
      <c r="A14" s="47" t="s">
        <v>99</v>
      </c>
      <c r="C14" s="47"/>
      <c r="D14" s="47"/>
      <c r="E14" s="47"/>
      <c r="F14" s="47"/>
      <c r="G14" s="47"/>
      <c r="H14" s="47"/>
    </row>
    <row r="15" spans="9:10" ht="13.5" thickBot="1">
      <c r="I15" s="43"/>
      <c r="J15" s="43"/>
    </row>
    <row r="16" spans="1:64" s="33" customFormat="1" ht="27" customHeight="1">
      <c r="A16" s="6" t="s">
        <v>0</v>
      </c>
      <c r="B16" s="7" t="s">
        <v>3</v>
      </c>
      <c r="C16" s="35" t="s">
        <v>69</v>
      </c>
      <c r="D16" s="143" t="s">
        <v>87</v>
      </c>
      <c r="E16" s="144"/>
      <c r="F16" s="145" t="s">
        <v>88</v>
      </c>
      <c r="G16" s="146"/>
      <c r="H16" s="7" t="s">
        <v>89</v>
      </c>
      <c r="I16" s="28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9" s="28" customFormat="1" ht="12.75">
      <c r="A17" s="25" t="s">
        <v>11</v>
      </c>
      <c r="B17" s="26" t="s">
        <v>12</v>
      </c>
      <c r="C17" s="26" t="s">
        <v>13</v>
      </c>
      <c r="D17" s="141" t="s">
        <v>14</v>
      </c>
      <c r="E17" s="142"/>
      <c r="F17" s="141" t="s">
        <v>15</v>
      </c>
      <c r="G17" s="142"/>
      <c r="H17" s="26" t="s">
        <v>16</v>
      </c>
      <c r="I17" s="42"/>
    </row>
    <row r="18" spans="1:69" ht="24.75" customHeight="1">
      <c r="A18" s="70">
        <v>1</v>
      </c>
      <c r="B18" s="72">
        <f>'ΕΠΙΔΟΜΑΤΑ ΚΑΤΝΩΝ'!B15</f>
        <v>0</v>
      </c>
      <c r="C18" s="73">
        <f>'ΕΠΙΔΟΜΑΤΑ ΚΑΤΝΩΝ'!D15</f>
        <v>0</v>
      </c>
      <c r="D18" s="139"/>
      <c r="E18" s="140"/>
      <c r="F18" s="137"/>
      <c r="G18" s="138"/>
      <c r="H18" s="4"/>
      <c r="I18" s="42"/>
      <c r="J18" s="42"/>
      <c r="BM18"/>
      <c r="BN18"/>
      <c r="BO18"/>
      <c r="BP18"/>
      <c r="BQ18"/>
    </row>
    <row r="19" spans="1:69" ht="24.75" customHeight="1">
      <c r="A19" s="70">
        <v>2</v>
      </c>
      <c r="B19" s="72">
        <f>'ΕΠΙΔΟΜΑΤΑ ΚΑΤΝΩΝ'!B16</f>
        <v>0</v>
      </c>
      <c r="C19" s="73">
        <f>'ΕΠΙΔΟΜΑΤΑ ΚΑΤΝΩΝ'!D16</f>
        <v>0</v>
      </c>
      <c r="D19" s="139"/>
      <c r="E19" s="140"/>
      <c r="F19" s="137"/>
      <c r="G19" s="138"/>
      <c r="H19" s="4"/>
      <c r="I19" s="42"/>
      <c r="J19" s="42"/>
      <c r="BM19"/>
      <c r="BN19"/>
      <c r="BO19"/>
      <c r="BP19"/>
      <c r="BQ19"/>
    </row>
    <row r="20" spans="1:69" ht="24.75" customHeight="1">
      <c r="A20" s="70">
        <v>3</v>
      </c>
      <c r="B20" s="72">
        <f>'ΕΠΙΔΟΜΑΤΑ ΚΑΤΝΩΝ'!B17</f>
        <v>0</v>
      </c>
      <c r="C20" s="73">
        <f>'ΕΠΙΔΟΜΑΤΑ ΚΑΤΝΩΝ'!D17</f>
        <v>0</v>
      </c>
      <c r="D20" s="139"/>
      <c r="E20" s="140"/>
      <c r="F20" s="137"/>
      <c r="G20" s="138"/>
      <c r="H20" s="4"/>
      <c r="I20" s="42"/>
      <c r="J20" s="42"/>
      <c r="BM20"/>
      <c r="BN20"/>
      <c r="BO20"/>
      <c r="BP20"/>
      <c r="BQ20"/>
    </row>
    <row r="21" spans="1:69" ht="24.75" customHeight="1">
      <c r="A21" s="70">
        <v>4</v>
      </c>
      <c r="B21" s="72">
        <f>'ΕΠΙΔΟΜΑΤΑ ΚΑΤΝΩΝ'!B18</f>
        <v>0</v>
      </c>
      <c r="C21" s="73">
        <f>'ΕΠΙΔΟΜΑΤΑ ΚΑΤΝΩΝ'!D18</f>
        <v>0</v>
      </c>
      <c r="D21" s="139"/>
      <c r="E21" s="140"/>
      <c r="F21" s="137"/>
      <c r="G21" s="138"/>
      <c r="H21" s="4"/>
      <c r="I21" s="42"/>
      <c r="J21" s="42"/>
      <c r="BM21"/>
      <c r="BN21"/>
      <c r="BO21"/>
      <c r="BP21"/>
      <c r="BQ21"/>
    </row>
    <row r="22" spans="1:69" ht="24.75" customHeight="1">
      <c r="A22" s="70">
        <v>5</v>
      </c>
      <c r="B22" s="72">
        <f>'ΕΠΙΔΟΜΑΤΑ ΚΑΤΝΩΝ'!B19</f>
        <v>0</v>
      </c>
      <c r="C22" s="73">
        <f>'ΕΠΙΔΟΜΑΤΑ ΚΑΤΝΩΝ'!D19</f>
        <v>0</v>
      </c>
      <c r="D22" s="139"/>
      <c r="E22" s="140"/>
      <c r="F22" s="137"/>
      <c r="G22" s="138"/>
      <c r="H22" s="4"/>
      <c r="I22" s="42"/>
      <c r="J22" s="42"/>
      <c r="BM22"/>
      <c r="BN22"/>
      <c r="BO22"/>
      <c r="BP22"/>
      <c r="BQ22"/>
    </row>
    <row r="23" spans="1:69" ht="24.75" customHeight="1">
      <c r="A23" s="70">
        <v>6</v>
      </c>
      <c r="B23" s="72">
        <f>'ΕΠΙΔΟΜΑΤΑ ΚΑΤΝΩΝ'!B20</f>
        <v>0</v>
      </c>
      <c r="C23" s="73">
        <f>'ΕΠΙΔΟΜΑΤΑ ΚΑΤΝΩΝ'!D20</f>
        <v>0</v>
      </c>
      <c r="D23" s="139"/>
      <c r="E23" s="140"/>
      <c r="F23" s="137"/>
      <c r="G23" s="138"/>
      <c r="H23" s="4"/>
      <c r="I23" s="42"/>
      <c r="J23" s="42"/>
      <c r="BM23"/>
      <c r="BN23"/>
      <c r="BO23"/>
      <c r="BP23"/>
      <c r="BQ23"/>
    </row>
    <row r="24" spans="1:69" ht="24.75" customHeight="1">
      <c r="A24" s="70">
        <v>7</v>
      </c>
      <c r="B24" s="72">
        <f>'ΕΠΙΔΟΜΑΤΑ ΚΑΤΝΩΝ'!B21</f>
        <v>0</v>
      </c>
      <c r="C24" s="73">
        <f>'ΕΠΙΔΟΜΑΤΑ ΚΑΤΝΩΝ'!D21</f>
        <v>0</v>
      </c>
      <c r="D24" s="139"/>
      <c r="E24" s="140"/>
      <c r="F24" s="137"/>
      <c r="G24" s="138"/>
      <c r="H24" s="4"/>
      <c r="I24" s="42"/>
      <c r="J24" s="42"/>
      <c r="BM24"/>
      <c r="BN24"/>
      <c r="BO24"/>
      <c r="BP24"/>
      <c r="BQ24"/>
    </row>
    <row r="25" spans="1:69" ht="24.75" customHeight="1">
      <c r="A25" s="70">
        <v>8</v>
      </c>
      <c r="B25" s="72">
        <f>'ΕΠΙΔΟΜΑΤΑ ΚΑΤΝΩΝ'!B22</f>
        <v>0</v>
      </c>
      <c r="C25" s="73">
        <f>'ΕΠΙΔΟΜΑΤΑ ΚΑΤΝΩΝ'!D22</f>
        <v>0</v>
      </c>
      <c r="D25" s="139"/>
      <c r="E25" s="140"/>
      <c r="F25" s="137"/>
      <c r="G25" s="138"/>
      <c r="H25" s="4"/>
      <c r="I25" s="42"/>
      <c r="J25" s="42"/>
      <c r="BM25"/>
      <c r="BN25"/>
      <c r="BO25"/>
      <c r="BP25"/>
      <c r="BQ25"/>
    </row>
    <row r="26" spans="1:69" ht="24.75" customHeight="1">
      <c r="A26" s="70">
        <v>9</v>
      </c>
      <c r="B26" s="72">
        <f>'ΕΠΙΔΟΜΑΤΑ ΚΑΤΝΩΝ'!B23</f>
        <v>0</v>
      </c>
      <c r="C26" s="73">
        <f>'ΕΠΙΔΟΜΑΤΑ ΚΑΤΝΩΝ'!D23</f>
        <v>0</v>
      </c>
      <c r="D26" s="139"/>
      <c r="E26" s="140"/>
      <c r="F26" s="137"/>
      <c r="G26" s="138"/>
      <c r="H26" s="4"/>
      <c r="I26" s="42"/>
      <c r="J26" s="42"/>
      <c r="BM26"/>
      <c r="BN26"/>
      <c r="BO26"/>
      <c r="BP26"/>
      <c r="BQ26"/>
    </row>
    <row r="27" spans="1:69" ht="24.75" customHeight="1">
      <c r="A27" s="70">
        <v>10</v>
      </c>
      <c r="B27" s="72">
        <f>'ΕΠΙΔΟΜΑΤΑ ΚΑΤΝΩΝ'!B24</f>
        <v>0</v>
      </c>
      <c r="C27" s="73">
        <f>'ΕΠΙΔΟΜΑΤΑ ΚΑΤΝΩΝ'!D24</f>
        <v>0</v>
      </c>
      <c r="D27" s="139"/>
      <c r="E27" s="140"/>
      <c r="F27" s="137"/>
      <c r="G27" s="138"/>
      <c r="H27" s="4"/>
      <c r="I27" s="42"/>
      <c r="J27" s="42"/>
      <c r="BM27"/>
      <c r="BN27"/>
      <c r="BO27"/>
      <c r="BP27"/>
      <c r="BQ27"/>
    </row>
    <row r="28" spans="1:69" ht="24.75" customHeight="1">
      <c r="A28" s="70">
        <v>11</v>
      </c>
      <c r="B28" s="72">
        <f>'ΕΠΙΔΟΜΑΤΑ ΚΑΤΝΩΝ'!B25</f>
        <v>0</v>
      </c>
      <c r="C28" s="73">
        <f>'ΕΠΙΔΟΜΑΤΑ ΚΑΤΝΩΝ'!D25</f>
        <v>0</v>
      </c>
      <c r="D28" s="139"/>
      <c r="E28" s="140"/>
      <c r="F28" s="137"/>
      <c r="G28" s="138"/>
      <c r="H28" s="4"/>
      <c r="I28" s="42"/>
      <c r="J28" s="42"/>
      <c r="BM28"/>
      <c r="BN28"/>
      <c r="BO28"/>
      <c r="BP28"/>
      <c r="BQ28"/>
    </row>
    <row r="29" spans="1:69" ht="24.75" customHeight="1">
      <c r="A29" s="70">
        <v>12</v>
      </c>
      <c r="B29" s="72">
        <f>'ΕΠΙΔΟΜΑΤΑ ΚΑΤΝΩΝ'!B26</f>
        <v>0</v>
      </c>
      <c r="C29" s="73">
        <f>'ΕΠΙΔΟΜΑΤΑ ΚΑΤΝΩΝ'!D26</f>
        <v>0</v>
      </c>
      <c r="D29" s="139"/>
      <c r="E29" s="140"/>
      <c r="F29" s="137"/>
      <c r="G29" s="138"/>
      <c r="H29" s="4"/>
      <c r="I29" s="42"/>
      <c r="J29" s="42"/>
      <c r="BM29"/>
      <c r="BN29"/>
      <c r="BO29"/>
      <c r="BP29"/>
      <c r="BQ29"/>
    </row>
    <row r="30" spans="1:69" ht="24.75" customHeight="1">
      <c r="A30" s="70">
        <v>13</v>
      </c>
      <c r="B30" s="72">
        <f>'ΕΠΙΔΟΜΑΤΑ ΚΑΤΝΩΝ'!B27</f>
        <v>0</v>
      </c>
      <c r="C30" s="73">
        <f>'ΕΠΙΔΟΜΑΤΑ ΚΑΤΝΩΝ'!D27</f>
        <v>0</v>
      </c>
      <c r="D30" s="139"/>
      <c r="E30" s="140"/>
      <c r="F30" s="137"/>
      <c r="G30" s="138"/>
      <c r="H30" s="4"/>
      <c r="I30" s="42"/>
      <c r="J30" s="42"/>
      <c r="BM30"/>
      <c r="BN30"/>
      <c r="BO30"/>
      <c r="BP30"/>
      <c r="BQ30"/>
    </row>
    <row r="31" spans="1:69" ht="24.75" customHeight="1">
      <c r="A31" s="70">
        <v>14</v>
      </c>
      <c r="B31" s="72">
        <f>'ΕΠΙΔΟΜΑΤΑ ΚΑΤΝΩΝ'!B28</f>
        <v>0</v>
      </c>
      <c r="C31" s="73">
        <f>'ΕΠΙΔΟΜΑΤΑ ΚΑΤΝΩΝ'!D28</f>
        <v>0</v>
      </c>
      <c r="D31" s="139"/>
      <c r="E31" s="140"/>
      <c r="F31" s="137"/>
      <c r="G31" s="138"/>
      <c r="H31" s="4"/>
      <c r="I31" s="42"/>
      <c r="J31" s="42"/>
      <c r="BM31"/>
      <c r="BN31"/>
      <c r="BO31"/>
      <c r="BP31"/>
      <c r="BQ31"/>
    </row>
    <row r="32" spans="1:69" ht="24.75" customHeight="1">
      <c r="A32" s="70">
        <v>15</v>
      </c>
      <c r="B32" s="72">
        <f>'ΕΠΙΔΟΜΑΤΑ ΚΑΤΝΩΝ'!B29</f>
        <v>0</v>
      </c>
      <c r="C32" s="73">
        <f>'ΕΠΙΔΟΜΑΤΑ ΚΑΤΝΩΝ'!D29</f>
        <v>0</v>
      </c>
      <c r="D32" s="139"/>
      <c r="E32" s="140"/>
      <c r="F32" s="137"/>
      <c r="G32" s="138"/>
      <c r="H32" s="4"/>
      <c r="I32" s="42"/>
      <c r="J32" s="42"/>
      <c r="BM32"/>
      <c r="BN32"/>
      <c r="BO32"/>
      <c r="BP32"/>
      <c r="BQ32"/>
    </row>
    <row r="33" spans="1:69" ht="24.75" customHeight="1">
      <c r="A33" s="70">
        <v>16</v>
      </c>
      <c r="B33" s="72">
        <f>'ΕΠΙΔΟΜΑΤΑ ΚΑΤΝΩΝ'!B30</f>
        <v>0</v>
      </c>
      <c r="C33" s="73">
        <f>'ΕΠΙΔΟΜΑΤΑ ΚΑΤΝΩΝ'!D30</f>
        <v>0</v>
      </c>
      <c r="D33" s="139"/>
      <c r="E33" s="140"/>
      <c r="F33" s="137"/>
      <c r="G33" s="138"/>
      <c r="H33" s="4"/>
      <c r="I33" s="42"/>
      <c r="J33" s="42"/>
      <c r="BM33"/>
      <c r="BN33"/>
      <c r="BO33"/>
      <c r="BP33"/>
      <c r="BQ33"/>
    </row>
    <row r="34" spans="1:69" ht="24.75" customHeight="1">
      <c r="A34" s="70">
        <v>17</v>
      </c>
      <c r="B34" s="72">
        <f>'ΕΠΙΔΟΜΑΤΑ ΚΑΤΝΩΝ'!B31</f>
        <v>0</v>
      </c>
      <c r="C34" s="73">
        <f>'ΕΠΙΔΟΜΑΤΑ ΚΑΤΝΩΝ'!D31</f>
        <v>0</v>
      </c>
      <c r="D34" s="139"/>
      <c r="E34" s="140"/>
      <c r="F34" s="137"/>
      <c r="G34" s="138"/>
      <c r="H34" s="4"/>
      <c r="I34" s="42"/>
      <c r="J34" s="42"/>
      <c r="BM34"/>
      <c r="BN34"/>
      <c r="BO34"/>
      <c r="BP34"/>
      <c r="BQ34"/>
    </row>
    <row r="35" spans="1:69" ht="24.75" customHeight="1">
      <c r="A35" s="70">
        <v>18</v>
      </c>
      <c r="B35" s="72">
        <f>'ΕΠΙΔΟΜΑΤΑ ΚΑΤΝΩΝ'!B32</f>
        <v>0</v>
      </c>
      <c r="C35" s="73">
        <f>'ΕΠΙΔΟΜΑΤΑ ΚΑΤΝΩΝ'!D32</f>
        <v>0</v>
      </c>
      <c r="D35" s="139"/>
      <c r="E35" s="140"/>
      <c r="F35" s="137"/>
      <c r="G35" s="138"/>
      <c r="H35" s="4"/>
      <c r="I35" s="42"/>
      <c r="J35" s="42"/>
      <c r="BM35"/>
      <c r="BN35"/>
      <c r="BO35"/>
      <c r="BP35"/>
      <c r="BQ35"/>
    </row>
    <row r="36" spans="1:69" ht="24.75" customHeight="1">
      <c r="A36" s="70">
        <v>19</v>
      </c>
      <c r="B36" s="72">
        <f>'ΕΠΙΔΟΜΑΤΑ ΚΑΤΝΩΝ'!B33</f>
        <v>0</v>
      </c>
      <c r="C36" s="73">
        <f>'ΕΠΙΔΟΜΑΤΑ ΚΑΤΝΩΝ'!D33</f>
        <v>0</v>
      </c>
      <c r="D36" s="139"/>
      <c r="E36" s="140"/>
      <c r="F36" s="137"/>
      <c r="G36" s="138"/>
      <c r="H36" s="4"/>
      <c r="I36" s="42"/>
      <c r="J36" s="42"/>
      <c r="BM36"/>
      <c r="BN36"/>
      <c r="BO36"/>
      <c r="BP36"/>
      <c r="BQ36"/>
    </row>
    <row r="37" spans="1:69" ht="24.75" customHeight="1">
      <c r="A37" s="70">
        <v>20</v>
      </c>
      <c r="B37" s="72">
        <f>'ΕΠΙΔΟΜΑΤΑ ΚΑΤΝΩΝ'!B34</f>
        <v>0</v>
      </c>
      <c r="C37" s="73">
        <f>'ΕΠΙΔΟΜΑΤΑ ΚΑΤΝΩΝ'!D34</f>
        <v>0</v>
      </c>
      <c r="D37" s="139"/>
      <c r="E37" s="140"/>
      <c r="F37" s="137"/>
      <c r="G37" s="138"/>
      <c r="H37" s="4"/>
      <c r="I37" s="42"/>
      <c r="J37" s="42"/>
      <c r="BM37"/>
      <c r="BN37"/>
      <c r="BO37"/>
      <c r="BP37"/>
      <c r="BQ37"/>
    </row>
    <row r="39" spans="1:9" ht="18" customHeight="1">
      <c r="A39" s="23"/>
      <c r="I39" s="30"/>
    </row>
    <row r="40" spans="1:8" ht="15">
      <c r="A40" s="23"/>
      <c r="B40" s="30"/>
      <c r="C40" s="30"/>
      <c r="D40" s="30"/>
      <c r="E40" s="30"/>
      <c r="F40" s="30"/>
      <c r="G40" s="30"/>
      <c r="H40" s="30"/>
    </row>
    <row r="41" spans="1:2" ht="15">
      <c r="A41" s="23"/>
      <c r="B41" s="24"/>
    </row>
    <row r="42" spans="1:8" ht="15" customHeight="1">
      <c r="A42" s="23"/>
      <c r="B42" s="22"/>
      <c r="F42" s="111" t="s">
        <v>5</v>
      </c>
      <c r="G42" s="111"/>
      <c r="H42" s="111"/>
    </row>
    <row r="43" spans="3:5" ht="12.75" customHeight="1">
      <c r="C43"/>
      <c r="D43"/>
      <c r="E43"/>
    </row>
    <row r="44" spans="2:8" ht="12.75">
      <c r="B44" s="48" t="s">
        <v>70</v>
      </c>
      <c r="D44" s="37"/>
      <c r="E44" s="37"/>
      <c r="F44" s="34"/>
      <c r="G44" s="34"/>
      <c r="H44"/>
    </row>
    <row r="45" spans="2:8" ht="12.75" customHeight="1">
      <c r="B45" s="49"/>
      <c r="C45"/>
      <c r="D45"/>
      <c r="E45"/>
      <c r="F45" s="113" t="s">
        <v>32</v>
      </c>
      <c r="G45" s="113"/>
      <c r="H45" s="113"/>
    </row>
    <row r="46" spans="3:8" ht="12.75" customHeight="1">
      <c r="C46"/>
      <c r="D46"/>
      <c r="E46"/>
      <c r="F46" s="113"/>
      <c r="G46" s="113"/>
      <c r="H46" s="113"/>
    </row>
  </sheetData>
  <mergeCells count="61">
    <mergeCell ref="A1:H4"/>
    <mergeCell ref="B11:C11"/>
    <mergeCell ref="D6:F6"/>
    <mergeCell ref="D7:F7"/>
    <mergeCell ref="D8:F8"/>
    <mergeCell ref="D9:F9"/>
    <mergeCell ref="D10:F10"/>
    <mergeCell ref="D11:H11"/>
    <mergeCell ref="G6:H6"/>
    <mergeCell ref="C7:C8"/>
    <mergeCell ref="F45:H46"/>
    <mergeCell ref="G7:G8"/>
    <mergeCell ref="B10:C10"/>
    <mergeCell ref="B7:B8"/>
    <mergeCell ref="B9:C9"/>
    <mergeCell ref="H7:H8"/>
    <mergeCell ref="D16:E16"/>
    <mergeCell ref="D17:E17"/>
    <mergeCell ref="F16:G16"/>
    <mergeCell ref="F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42:H42"/>
  </mergeCells>
  <printOptions/>
  <pageMargins left="0.4" right="0.5" top="0.68" bottom="0.7" header="0.5" footer="0.5"/>
  <pageSetup horizontalDpi="300" verticalDpi="300" orientation="portrait" paperSize="9" scale="65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ppapavasiliou</dc:creator>
  <cp:keywords/>
  <dc:description/>
  <cp:lastModifiedBy>ppapavasiliou</cp:lastModifiedBy>
  <cp:lastPrinted>2013-01-11T11:18:44Z</cp:lastPrinted>
  <dcterms:created xsi:type="dcterms:W3CDTF">2005-11-03T12:19:07Z</dcterms:created>
  <dcterms:modified xsi:type="dcterms:W3CDTF">2013-01-25T13:18:24Z</dcterms:modified>
  <cp:category/>
  <cp:version/>
  <cp:contentType/>
  <cp:contentStatus/>
</cp:coreProperties>
</file>